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S:\Moji dokumenti\ANALIZE\OVE\JAVNI POZIVI (skupno)\JAVNI POZIV 2020-2 (december)\RSEE\"/>
    </mc:Choice>
  </mc:AlternateContent>
  <xr:revisionPtr revIDLastSave="0" documentId="13_ncr:1_{0EA9A7BC-1235-47A4-A715-7B13E01DDF6F}" xr6:coauthVersionLast="36" xr6:coauthVersionMax="36" xr10:uidLastSave="{00000000-0000-0000-0000-000000000000}"/>
  <workbookProtection workbookAlgorithmName="SHA-512" workbookHashValue="NEVMmMHWJMDE9XA2hscczJl/IIv6g4Pi12CHY1DV/NkwOHlktXrtHM3y6/xOA+SVLTYPJ/HB6Fy4l5M0mSPtIQ==" workbookSaltValue="moPaVuqFrvZg+6HsvZ8m5g==" workbookSpinCount="100000" lockStructure="1"/>
  <bookViews>
    <workbookView xWindow="0" yWindow="0" windowWidth="25200" windowHeight="11325" firstSheet="1" activeTab="1" xr2:uid="{00000000-000D-0000-FFFF-FFFF00000000}"/>
  </bookViews>
  <sheets>
    <sheet name="RSEE_razredi" sheetId="1" state="hidden" r:id="rId1"/>
    <sheet name="Regresijske krivulj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2" l="1"/>
  <c r="P40" i="2"/>
  <c r="P43" i="2" s="1"/>
  <c r="Q40" i="2"/>
  <c r="O43" i="2"/>
  <c r="Q43" i="2"/>
  <c r="C31" i="2"/>
  <c r="D31" i="2"/>
  <c r="E31" i="2"/>
  <c r="E34" i="2" s="1"/>
  <c r="I31" i="2"/>
  <c r="I34" i="2" s="1"/>
  <c r="J31" i="2"/>
  <c r="K31" i="2"/>
  <c r="K34" i="2" s="1"/>
  <c r="O31" i="2"/>
  <c r="P31" i="2"/>
  <c r="P34" i="2" s="1"/>
  <c r="Q31" i="2"/>
  <c r="U31" i="2"/>
  <c r="U34" i="2" s="1"/>
  <c r="V31" i="2"/>
  <c r="V34" i="2" s="1"/>
  <c r="W31" i="2"/>
  <c r="W34" i="2" s="1"/>
  <c r="C34" i="2"/>
  <c r="D34" i="2"/>
  <c r="J34" i="2"/>
  <c r="O34" i="2"/>
  <c r="Q34" i="2"/>
  <c r="W30" i="2" l="1"/>
  <c r="W32" i="2" s="1"/>
  <c r="V30" i="2"/>
  <c r="V32" i="2" s="1"/>
  <c r="U30" i="2"/>
  <c r="U32" i="2" s="1"/>
  <c r="Q30" i="2"/>
  <c r="Q32" i="2" s="1"/>
  <c r="P30" i="2"/>
  <c r="P32" i="2" s="1"/>
  <c r="O30" i="2"/>
  <c r="O32" i="2" s="1"/>
  <c r="K30" i="2"/>
  <c r="K32" i="2" s="1"/>
  <c r="J30" i="2"/>
  <c r="J32" i="2" s="1"/>
  <c r="I30" i="2"/>
  <c r="I32" i="2" s="1"/>
  <c r="E30" i="2"/>
  <c r="E32" i="2" s="1"/>
  <c r="D30" i="2"/>
  <c r="D32" i="2" s="1"/>
  <c r="C30" i="2"/>
  <c r="C32" i="2" s="1"/>
  <c r="D33" i="2" l="1"/>
  <c r="D35" i="2"/>
  <c r="U35" i="2"/>
  <c r="U33" i="2"/>
  <c r="E33" i="2"/>
  <c r="E35" i="2"/>
  <c r="I35" i="2"/>
  <c r="I33" i="2"/>
  <c r="O35" i="2"/>
  <c r="O33" i="2"/>
  <c r="J35" i="2"/>
  <c r="J33" i="2"/>
  <c r="P35" i="2"/>
  <c r="P33" i="2"/>
  <c r="V35" i="2"/>
  <c r="V33" i="2"/>
  <c r="C35" i="2"/>
  <c r="C33" i="2"/>
  <c r="K33" i="2"/>
  <c r="K35" i="2"/>
  <c r="Q33" i="2"/>
  <c r="Q35" i="2"/>
  <c r="W35" i="2"/>
  <c r="W33" i="2"/>
  <c r="I6" i="1"/>
  <c r="I14" i="1" l="1"/>
  <c r="K14" i="1"/>
  <c r="C9" i="1" l="1"/>
  <c r="N29" i="1" l="1"/>
  <c r="O29" i="1" l="1"/>
  <c r="M29" i="1"/>
  <c r="F30" i="1"/>
  <c r="E30" i="1"/>
  <c r="D30" i="1"/>
  <c r="K17" i="1"/>
  <c r="J17" i="1"/>
  <c r="K16" i="1"/>
  <c r="I16" i="1"/>
  <c r="J16" i="1"/>
  <c r="K13" i="1"/>
  <c r="J13" i="1"/>
  <c r="I13" i="1"/>
  <c r="I12" i="1"/>
  <c r="I10" i="1"/>
  <c r="I9" i="1"/>
  <c r="K8" i="1"/>
  <c r="J8" i="1"/>
  <c r="I8" i="1"/>
  <c r="J6" i="1"/>
  <c r="K6" i="1"/>
  <c r="I7" i="1" l="1"/>
  <c r="J7" i="1"/>
  <c r="K7" i="1"/>
  <c r="D29" i="1"/>
  <c r="E29" i="1" l="1"/>
  <c r="D31" i="1"/>
  <c r="C22" i="2" l="1"/>
  <c r="C21" i="2" s="1"/>
  <c r="F29" i="1"/>
  <c r="F31" i="1" s="1"/>
  <c r="E31" i="1"/>
  <c r="I22" i="2"/>
  <c r="I21" i="2" s="1"/>
  <c r="I7" i="2" l="1"/>
  <c r="I8" i="2" s="1"/>
  <c r="C7" i="2"/>
  <c r="C8" i="2" s="1"/>
  <c r="O22" i="2" l="1"/>
  <c r="O21" i="2" s="1"/>
  <c r="O7" i="2" l="1"/>
  <c r="L29" i="1"/>
  <c r="U22" i="2" l="1"/>
  <c r="U21" i="2" s="1"/>
  <c r="U7" i="2" l="1"/>
  <c r="K15" i="1" l="1"/>
  <c r="I15" i="1"/>
  <c r="J15" i="1"/>
  <c r="I11" i="1" l="1"/>
  <c r="J11" i="1"/>
  <c r="K11" i="1"/>
  <c r="H22" i="1" l="1"/>
  <c r="L21" i="1"/>
  <c r="Q39" i="2"/>
  <c r="Q41" i="2" s="1"/>
  <c r="Q42" i="2" l="1"/>
  <c r="Q44" i="2"/>
  <c r="L22" i="1"/>
  <c r="M31" i="1" s="1"/>
  <c r="M30" i="1"/>
  <c r="O39" i="2"/>
  <c r="P39" i="2"/>
  <c r="P41" i="2" s="1"/>
  <c r="J22" i="1"/>
  <c r="N21" i="1"/>
  <c r="P44" i="2" l="1"/>
  <c r="P42" i="2"/>
  <c r="U39" i="2"/>
  <c r="O41" i="2"/>
  <c r="K21" i="1"/>
  <c r="G22" i="1"/>
  <c r="N22" i="1"/>
  <c r="O31" i="1" s="1"/>
  <c r="O30" i="1"/>
  <c r="I22" i="1"/>
  <c r="M21" i="1"/>
  <c r="O44" i="2" l="1"/>
  <c r="O42" i="2"/>
  <c r="L30" i="1"/>
  <c r="K22" i="1"/>
  <c r="M22" i="1"/>
  <c r="N31" i="1" s="1"/>
  <c r="N30" i="1"/>
  <c r="P22" i="2" l="1"/>
  <c r="V22" i="2" s="1"/>
  <c r="L31" i="1"/>
  <c r="P21" i="2" l="1"/>
  <c r="O8" i="2" l="1"/>
  <c r="O9" i="2" s="1"/>
  <c r="O18" i="2" s="1"/>
  <c r="V21" i="2"/>
  <c r="U8" i="2" s="1"/>
  <c r="U9" i="2" s="1"/>
  <c r="U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Stane Merse</author>
  </authors>
  <commentList>
    <comment ref="G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Stane Merse:</t>
        </r>
        <r>
          <rPr>
            <sz val="9"/>
            <color indexed="81"/>
            <rFont val="Tahoma"/>
            <family val="2"/>
            <charset val="238"/>
          </rPr>
          <t xml:space="preserve">
Popravek vrednosti glede na anlaizo prvega poziva, sicer vrednosti iz leta 2016.</t>
        </r>
      </text>
    </comment>
  </commentList>
</comments>
</file>

<file path=xl/sharedStrings.xml><?xml version="1.0" encoding="utf-8"?>
<sst xmlns="http://schemas.openxmlformats.org/spreadsheetml/2006/main" count="190" uniqueCount="65">
  <si>
    <t>Nespremenljivi del RSEE</t>
  </si>
  <si>
    <t>Spremenljivi del RSEE</t>
  </si>
  <si>
    <t>RSEE SKUPAJ</t>
  </si>
  <si>
    <t>€/MWhel</t>
  </si>
  <si>
    <t>do 50 kW</t>
  </si>
  <si>
    <t xml:space="preserve"> do 1 MW</t>
  </si>
  <si>
    <t>do 10 MW</t>
  </si>
  <si>
    <t>1. Hidroelektrarne</t>
  </si>
  <si>
    <t>2. Vetrne elektrarne</t>
  </si>
  <si>
    <t>3.1 Sončne elektrarne - na stavbah</t>
  </si>
  <si>
    <t>3.2 Sončne elektrarne - samostojni objekti</t>
  </si>
  <si>
    <t>4. Geotermalne elektrarne</t>
  </si>
  <si>
    <t>5.1 Elektrarne na lesno biomaso</t>
  </si>
  <si>
    <t>5.4. Stare elektrarne na lesno biomaso</t>
  </si>
  <si>
    <t>6.1 Bioplinske enote - biomasa</t>
  </si>
  <si>
    <t>6.2 Bioplinske enote - odpadki</t>
  </si>
  <si>
    <t>8. Elektrarne na bioplin iz čistilnih naprav</t>
  </si>
  <si>
    <t>7. Elektrarne na odlagališčni plin</t>
  </si>
  <si>
    <t>9. Elektrarne na biološko razgradljive odpadke</t>
  </si>
  <si>
    <t>Celoletno obratovanje (več kot 4.000 h/leto)</t>
  </si>
  <si>
    <t>10. SPTE na fosilna goriva</t>
  </si>
  <si>
    <t>do 5 MW</t>
  </si>
  <si>
    <t>a</t>
  </si>
  <si>
    <t>b</t>
  </si>
  <si>
    <t>Izračun regresije:</t>
  </si>
  <si>
    <t>NDRS</t>
  </si>
  <si>
    <t>x</t>
  </si>
  <si>
    <t>y</t>
  </si>
  <si>
    <t>ln(x)</t>
  </si>
  <si>
    <t>ln(y)</t>
  </si>
  <si>
    <t>ln(x)*ln(y)</t>
  </si>
  <si>
    <t>(ln(x))^2</t>
  </si>
  <si>
    <t>RSEE</t>
  </si>
  <si>
    <t>€/MWh</t>
  </si>
  <si>
    <t>MW</t>
  </si>
  <si>
    <r>
      <t>P</t>
    </r>
    <r>
      <rPr>
        <b/>
        <vertAlign val="subscript"/>
        <sz val="16"/>
        <color theme="1"/>
        <rFont val="Calibri"/>
        <family val="2"/>
        <charset val="238"/>
        <scheme val="minor"/>
      </rPr>
      <t>El</t>
    </r>
    <r>
      <rPr>
        <b/>
        <sz val="16"/>
        <color theme="1"/>
        <rFont val="Calibri"/>
        <family val="2"/>
        <charset val="238"/>
        <scheme val="minor"/>
      </rPr>
      <t xml:space="preserve"> [MW]</t>
    </r>
  </si>
  <si>
    <t>Vnesi nazivno električno moč PN HE:</t>
  </si>
  <si>
    <t>Vnesi nazivno električno moč PN SE:</t>
  </si>
  <si>
    <t>SDRS</t>
  </si>
  <si>
    <t>Vnesi nazivno električno moč PN SPTE:</t>
  </si>
  <si>
    <t>Sezonsko obratovanje (do 4.000 h/leto)</t>
  </si>
  <si>
    <r>
      <t>RSEE = a * P</t>
    </r>
    <r>
      <rPr>
        <b/>
        <vertAlign val="subscript"/>
        <sz val="22"/>
        <color theme="1"/>
        <rFont val="Calibri"/>
        <family val="2"/>
        <charset val="238"/>
        <scheme val="minor"/>
      </rPr>
      <t>El</t>
    </r>
    <r>
      <rPr>
        <b/>
        <vertAlign val="superscript"/>
        <sz val="22"/>
        <color theme="1"/>
        <rFont val="Calibri"/>
        <family val="2"/>
        <charset val="238"/>
        <scheme val="minor"/>
      </rPr>
      <t>b</t>
    </r>
  </si>
  <si>
    <t>OP</t>
  </si>
  <si>
    <t>Referenčna tržna cena električne energije:</t>
  </si>
  <si>
    <t>PN SPTE</t>
  </si>
  <si>
    <t>Pel</t>
  </si>
  <si>
    <t>Krivulja KNDRS</t>
  </si>
  <si>
    <t>RSEE razr.</t>
  </si>
  <si>
    <t>SPTE  (do 4.000h/leto)</t>
  </si>
  <si>
    <t>SPTE (več kot 4.000 h/leto)</t>
  </si>
  <si>
    <t>PN OVE</t>
  </si>
  <si>
    <t>Krivulja KNDRS&lt;4000h</t>
  </si>
  <si>
    <t>Krivulja KNDRS&gt;4000h</t>
  </si>
  <si>
    <t>Krivulja KSDRS</t>
  </si>
  <si>
    <t>RSEE &gt;4000h</t>
  </si>
  <si>
    <t>RSEE &lt;4000h</t>
  </si>
  <si>
    <t>do 20 MW</t>
  </si>
  <si>
    <t>PNSPTE</t>
  </si>
  <si>
    <t>VE</t>
  </si>
  <si>
    <t>LB</t>
  </si>
  <si>
    <t>SEO</t>
  </si>
  <si>
    <t>Referenčni stroški za leto 2021 za tipične velikostne razrede PN</t>
  </si>
  <si>
    <t>MOČ PROIZVODNE NAPRAVE SE VNESE V ENOTI MW, ZAOKROŽENA NA 3 DECIMALNA MESTA NATANČNO!</t>
  </si>
  <si>
    <r>
      <t>P</t>
    </r>
    <r>
      <rPr>
        <b/>
        <vertAlign val="subscript"/>
        <sz val="11"/>
        <rFont val="Calibri"/>
        <family val="2"/>
        <charset val="238"/>
        <scheme val="minor"/>
      </rPr>
      <t>El</t>
    </r>
  </si>
  <si>
    <t>Izračun RSEE za leto 2021 (javni poziv december 2020) z regresijskimi krivuljami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</si>
</sst>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i/>
      <sz val="8"/>
      <name val="Arial"/>
      <family val="2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b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vertAlign val="subscript"/>
      <sz val="22"/>
      <color theme="1"/>
      <name val="Calibri"/>
      <family val="2"/>
      <charset val="238"/>
      <scheme val="minor"/>
    </font>
    <font>
      <b/>
      <vertAlign val="superscript"/>
      <sz val="22"/>
      <color theme="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48">
    <xf numFmtId="0" fontId="0" fillId="0" borderId="0" xfId="0"/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0" fontId="2" fillId="0" borderId="13" xfId="0" applyFont="1" applyBorder="1"/>
    <xf numFmtId="4" fontId="0" fillId="0" borderId="14" xfId="0" applyNumberFormat="1" applyBorder="1"/>
    <xf numFmtId="4" fontId="0" fillId="0" borderId="15" xfId="0" applyNumberFormat="1" applyBorder="1"/>
    <xf numFmtId="4" fontId="0" fillId="1" borderId="14" xfId="0" applyNumberFormat="1" applyFill="1" applyBorder="1"/>
    <xf numFmtId="4" fontId="0" fillId="1" borderId="15" xfId="0" applyNumberFormat="1" applyFill="1" applyBorder="1"/>
    <xf numFmtId="0" fontId="2" fillId="0" borderId="17" xfId="0" applyFont="1" applyBorder="1"/>
    <xf numFmtId="4" fontId="6" fillId="1" borderId="14" xfId="0" applyNumberFormat="1" applyFont="1" applyFill="1" applyBorder="1"/>
    <xf numFmtId="4" fontId="6" fillId="1" borderId="15" xfId="0" applyNumberFormat="1" applyFont="1" applyFill="1" applyBorder="1"/>
    <xf numFmtId="4" fontId="0" fillId="2" borderId="14" xfId="0" applyNumberFormat="1" applyFill="1" applyBorder="1"/>
    <xf numFmtId="0" fontId="2" fillId="0" borderId="17" xfId="0" applyFont="1" applyFill="1" applyBorder="1"/>
    <xf numFmtId="0" fontId="2" fillId="0" borderId="19" xfId="0" applyFont="1" applyBorder="1"/>
    <xf numFmtId="4" fontId="0" fillId="1" borderId="10" xfId="0" applyNumberFormat="1" applyFill="1" applyBorder="1"/>
    <xf numFmtId="4" fontId="0" fillId="0" borderId="11" xfId="0" applyNumberFormat="1" applyBorder="1"/>
    <xf numFmtId="4" fontId="0" fillId="1" borderId="11" xfId="0" applyNumberFormat="1" applyFill="1" applyBorder="1"/>
    <xf numFmtId="3" fontId="4" fillId="0" borderId="24" xfId="0" applyNumberFormat="1" applyFont="1" applyFill="1" applyBorder="1" applyAlignment="1">
      <alignment horizontal="center"/>
    </xf>
    <xf numFmtId="3" fontId="4" fillId="0" borderId="25" xfId="0" applyNumberFormat="1" applyFont="1" applyFill="1" applyBorder="1" applyAlignment="1">
      <alignment horizontal="center"/>
    </xf>
    <xf numFmtId="2" fontId="0" fillId="0" borderId="23" xfId="0" applyNumberFormat="1" applyBorder="1"/>
    <xf numFmtId="0" fontId="7" fillId="0" borderId="26" xfId="0" applyFont="1" applyFill="1" applyBorder="1" applyAlignment="1">
      <alignment horizontal="left" indent="4"/>
    </xf>
    <xf numFmtId="0" fontId="7" fillId="0" borderId="9" xfId="0" applyFont="1" applyFill="1" applyBorder="1" applyAlignment="1">
      <alignment horizontal="left" indent="4"/>
    </xf>
    <xf numFmtId="4" fontId="7" fillId="0" borderId="14" xfId="0" applyNumberFormat="1" applyFont="1" applyBorder="1"/>
    <xf numFmtId="4" fontId="7" fillId="0" borderId="15" xfId="0" applyNumberFormat="1" applyFont="1" applyBorder="1"/>
    <xf numFmtId="4" fontId="7" fillId="1" borderId="10" xfId="0" applyNumberFormat="1" applyFont="1" applyFill="1" applyBorder="1"/>
    <xf numFmtId="4" fontId="7" fillId="0" borderId="11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22" xfId="0" applyNumberFormat="1" applyFont="1" applyBorder="1"/>
    <xf numFmtId="2" fontId="1" fillId="0" borderId="27" xfId="0" applyNumberFormat="1" applyFont="1" applyBorder="1"/>
    <xf numFmtId="2" fontId="1" fillId="0" borderId="28" xfId="0" applyNumberFormat="1" applyFont="1" applyBorder="1"/>
    <xf numFmtId="2" fontId="1" fillId="0" borderId="29" xfId="0" applyNumberFormat="1" applyFont="1" applyBorder="1"/>
    <xf numFmtId="0" fontId="1" fillId="0" borderId="0" xfId="0" applyFont="1"/>
    <xf numFmtId="0" fontId="12" fillId="0" borderId="0" xfId="0" applyFont="1"/>
    <xf numFmtId="0" fontId="1" fillId="0" borderId="0" xfId="0" applyFont="1" applyAlignment="1">
      <alignment horizontal="center"/>
    </xf>
    <xf numFmtId="0" fontId="17" fillId="2" borderId="34" xfId="0" applyFont="1" applyFill="1" applyBorder="1"/>
    <xf numFmtId="0" fontId="0" fillId="2" borderId="35" xfId="0" applyFill="1" applyBorder="1"/>
    <xf numFmtId="0" fontId="0" fillId="2" borderId="36" xfId="0" applyFill="1" applyBorder="1"/>
    <xf numFmtId="0" fontId="10" fillId="4" borderId="37" xfId="0" applyFont="1" applyFill="1" applyBorder="1" applyAlignment="1">
      <alignment horizontal="center"/>
    </xf>
    <xf numFmtId="2" fontId="10" fillId="4" borderId="38" xfId="0" applyNumberFormat="1" applyFont="1" applyFill="1" applyBorder="1"/>
    <xf numFmtId="0" fontId="10" fillId="4" borderId="39" xfId="0" applyFont="1" applyFill="1" applyBorder="1"/>
    <xf numFmtId="0" fontId="12" fillId="4" borderId="37" xfId="0" applyFont="1" applyFill="1" applyBorder="1" applyAlignment="1">
      <alignment horizontal="center"/>
    </xf>
    <xf numFmtId="2" fontId="12" fillId="4" borderId="38" xfId="0" applyNumberFormat="1" applyFont="1" applyFill="1" applyBorder="1"/>
    <xf numFmtId="0" fontId="12" fillId="4" borderId="39" xfId="0" applyFont="1" applyFill="1" applyBorder="1"/>
    <xf numFmtId="0" fontId="10" fillId="2" borderId="37" xfId="0" applyFont="1" applyFill="1" applyBorder="1" applyAlignment="1">
      <alignment horizontal="center"/>
    </xf>
    <xf numFmtId="0" fontId="10" fillId="0" borderId="39" xfId="0" applyFont="1" applyBorder="1" applyAlignment="1">
      <alignment horizontal="left"/>
    </xf>
    <xf numFmtId="0" fontId="10" fillId="6" borderId="37" xfId="0" applyFont="1" applyFill="1" applyBorder="1" applyAlignment="1">
      <alignment horizontal="center"/>
    </xf>
    <xf numFmtId="2" fontId="10" fillId="6" borderId="38" xfId="0" applyNumberFormat="1" applyFont="1" applyFill="1" applyBorder="1"/>
    <xf numFmtId="0" fontId="10" fillId="6" borderId="39" xfId="0" applyFont="1" applyFill="1" applyBorder="1"/>
    <xf numFmtId="0" fontId="10" fillId="6" borderId="40" xfId="0" applyFont="1" applyFill="1" applyBorder="1" applyAlignment="1">
      <alignment horizontal="center"/>
    </xf>
    <xf numFmtId="2" fontId="10" fillId="6" borderId="41" xfId="0" applyNumberFormat="1" applyFont="1" applyFill="1" applyBorder="1"/>
    <xf numFmtId="0" fontId="10" fillId="6" borderId="42" xfId="0" applyFont="1" applyFill="1" applyBorder="1"/>
    <xf numFmtId="0" fontId="22" fillId="0" borderId="0" xfId="1" applyFont="1" applyAlignment="1">
      <alignment horizontal="right"/>
    </xf>
    <xf numFmtId="0" fontId="22" fillId="0" borderId="0" xfId="1" applyFont="1"/>
    <xf numFmtId="0" fontId="23" fillId="0" borderId="0" xfId="0" applyFont="1"/>
    <xf numFmtId="0" fontId="0" fillId="0" borderId="26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51" xfId="0" applyNumberFormat="1" applyBorder="1"/>
    <xf numFmtId="2" fontId="0" fillId="0" borderId="53" xfId="0" applyNumberFormat="1" applyBorder="1"/>
    <xf numFmtId="2" fontId="0" fillId="0" borderId="33" xfId="0" applyNumberFormat="1" applyBorder="1"/>
    <xf numFmtId="2" fontId="0" fillId="0" borderId="39" xfId="0" applyNumberFormat="1" applyBorder="1"/>
    <xf numFmtId="2" fontId="0" fillId="0" borderId="47" xfId="0" applyNumberFormat="1" applyBorder="1"/>
    <xf numFmtId="3" fontId="24" fillId="0" borderId="55" xfId="0" applyNumberFormat="1" applyFont="1" applyFill="1" applyBorder="1" applyAlignment="1">
      <alignment horizontal="center"/>
    </xf>
    <xf numFmtId="3" fontId="24" fillId="0" borderId="21" xfId="0" applyNumberFormat="1" applyFont="1" applyFill="1" applyBorder="1" applyAlignment="1">
      <alignment horizontal="center"/>
    </xf>
    <xf numFmtId="3" fontId="24" fillId="0" borderId="4" xfId="0" applyNumberFormat="1" applyFont="1" applyFill="1" applyBorder="1" applyAlignment="1">
      <alignment horizontal="center"/>
    </xf>
    <xf numFmtId="2" fontId="0" fillId="0" borderId="0" xfId="0" applyNumberFormat="1"/>
    <xf numFmtId="3" fontId="4" fillId="0" borderId="45" xfId="0" applyNumberFormat="1" applyFont="1" applyFill="1" applyBorder="1" applyAlignment="1">
      <alignment horizontal="center"/>
    </xf>
    <xf numFmtId="0" fontId="8" fillId="0" borderId="0" xfId="0" applyFont="1"/>
    <xf numFmtId="3" fontId="4" fillId="0" borderId="44" xfId="0" applyNumberFormat="1" applyFont="1" applyFill="1" applyBorder="1" applyAlignment="1">
      <alignment horizontal="center"/>
    </xf>
    <xf numFmtId="0" fontId="0" fillId="0" borderId="43" xfId="0" applyBorder="1"/>
    <xf numFmtId="0" fontId="0" fillId="0" borderId="50" xfId="0" applyBorder="1" applyAlignment="1">
      <alignment horizontal="center"/>
    </xf>
    <xf numFmtId="2" fontId="0" fillId="0" borderId="36" xfId="0" applyNumberFormat="1" applyBorder="1"/>
    <xf numFmtId="2" fontId="0" fillId="0" borderId="52" xfId="0" applyNumberFormat="1" applyBorder="1"/>
    <xf numFmtId="0" fontId="1" fillId="0" borderId="43" xfId="0" applyFont="1" applyBorder="1" applyAlignment="1">
      <alignment horizontal="center"/>
    </xf>
    <xf numFmtId="2" fontId="1" fillId="0" borderId="44" xfId="0" applyNumberFormat="1" applyFont="1" applyBorder="1"/>
    <xf numFmtId="2" fontId="1" fillId="0" borderId="45" xfId="0" applyNumberFormat="1" applyFont="1" applyBorder="1"/>
    <xf numFmtId="2" fontId="1" fillId="0" borderId="57" xfId="0" applyNumberFormat="1" applyFont="1" applyBorder="1"/>
    <xf numFmtId="2" fontId="0" fillId="0" borderId="49" xfId="0" applyNumberFormat="1" applyBorder="1"/>
    <xf numFmtId="2" fontId="0" fillId="0" borderId="58" xfId="0" applyNumberFormat="1" applyBorder="1"/>
    <xf numFmtId="2" fontId="1" fillId="0" borderId="32" xfId="0" applyNumberFormat="1" applyFont="1" applyBorder="1"/>
    <xf numFmtId="3" fontId="4" fillId="0" borderId="46" xfId="0" applyNumberFormat="1" applyFont="1" applyFill="1" applyBorder="1" applyAlignment="1">
      <alignment horizontal="center"/>
    </xf>
    <xf numFmtId="3" fontId="4" fillId="0" borderId="43" xfId="0" applyNumberFormat="1" applyFont="1" applyFill="1" applyBorder="1" applyAlignment="1">
      <alignment horizontal="center"/>
    </xf>
    <xf numFmtId="4" fontId="0" fillId="1" borderId="48" xfId="0" applyNumberFormat="1" applyFill="1" applyBorder="1"/>
    <xf numFmtId="4" fontId="0" fillId="1" borderId="47" xfId="0" applyNumberFormat="1" applyFill="1" applyBorder="1"/>
    <xf numFmtId="4" fontId="7" fillId="0" borderId="48" xfId="0" applyNumberFormat="1" applyFont="1" applyBorder="1"/>
    <xf numFmtId="4" fontId="7" fillId="0" borderId="47" xfId="0" applyNumberFormat="1" applyFont="1" applyBorder="1"/>
    <xf numFmtId="0" fontId="3" fillId="0" borderId="56" xfId="0" applyFont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4" fontId="7" fillId="0" borderId="49" xfId="0" applyNumberFormat="1" applyFont="1" applyBorder="1"/>
    <xf numFmtId="4" fontId="7" fillId="0" borderId="16" xfId="0" applyNumberFormat="1" applyFont="1" applyBorder="1"/>
    <xf numFmtId="4" fontId="7" fillId="0" borderId="12" xfId="0" applyNumberFormat="1" applyFont="1" applyBorder="1"/>
    <xf numFmtId="0" fontId="2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0" fillId="0" borderId="27" xfId="0" applyNumberFormat="1" applyBorder="1"/>
    <xf numFmtId="2" fontId="0" fillId="7" borderId="21" xfId="0" applyNumberFormat="1" applyFill="1" applyBorder="1"/>
    <xf numFmtId="2" fontId="0" fillId="7" borderId="28" xfId="0" applyNumberFormat="1" applyFill="1" applyBorder="1"/>
    <xf numFmtId="2" fontId="0" fillId="0" borderId="28" xfId="0" applyNumberFormat="1" applyBorder="1"/>
    <xf numFmtId="2" fontId="25" fillId="4" borderId="0" xfId="1" applyNumberFormat="1" applyFont="1" applyFill="1" applyAlignment="1">
      <alignment horizontal="right"/>
    </xf>
    <xf numFmtId="0" fontId="0" fillId="2" borderId="0" xfId="0" applyFill="1"/>
    <xf numFmtId="2" fontId="0" fillId="0" borderId="54" xfId="0" applyNumberFormat="1" applyBorder="1"/>
    <xf numFmtId="4" fontId="0" fillId="2" borderId="15" xfId="0" applyNumberFormat="1" applyFill="1" applyBorder="1"/>
    <xf numFmtId="4" fontId="6" fillId="2" borderId="14" xfId="0" applyNumberFormat="1" applyFont="1" applyFill="1" applyBorder="1"/>
    <xf numFmtId="4" fontId="6" fillId="2" borderId="15" xfId="0" applyNumberFormat="1" applyFont="1" applyFill="1" applyBorder="1"/>
    <xf numFmtId="0" fontId="26" fillId="2" borderId="0" xfId="0" applyFont="1" applyFill="1"/>
    <xf numFmtId="0" fontId="13" fillId="2" borderId="0" xfId="0" applyFont="1" applyFill="1"/>
    <xf numFmtId="0" fontId="1" fillId="2" borderId="0" xfId="0" applyFont="1" applyFill="1"/>
    <xf numFmtId="0" fontId="19" fillId="2" borderId="0" xfId="0" applyFont="1" applyFill="1"/>
    <xf numFmtId="0" fontId="14" fillId="2" borderId="0" xfId="0" applyFont="1" applyFill="1" applyBorder="1"/>
    <xf numFmtId="0" fontId="18" fillId="2" borderId="0" xfId="0" applyFont="1" applyFill="1"/>
    <xf numFmtId="0" fontId="12" fillId="2" borderId="0" xfId="0" applyFont="1" applyFill="1" applyBorder="1" applyAlignment="1">
      <alignment horizontal="center"/>
    </xf>
    <xf numFmtId="2" fontId="12" fillId="2" borderId="0" xfId="0" applyNumberFormat="1" applyFont="1" applyFill="1" applyBorder="1"/>
    <xf numFmtId="0" fontId="12" fillId="2" borderId="0" xfId="0" applyFont="1" applyFill="1" applyBorder="1"/>
    <xf numFmtId="164" fontId="9" fillId="5" borderId="38" xfId="0" applyNumberFormat="1" applyFont="1" applyFill="1" applyBorder="1" applyAlignment="1" applyProtection="1">
      <alignment horizontal="center"/>
      <protection locked="0"/>
    </xf>
    <xf numFmtId="0" fontId="27" fillId="2" borderId="0" xfId="0" applyFont="1" applyFill="1"/>
    <xf numFmtId="0" fontId="27" fillId="0" borderId="0" xfId="0" applyFont="1"/>
    <xf numFmtId="0" fontId="28" fillId="0" borderId="0" xfId="0" applyFont="1"/>
    <xf numFmtId="0" fontId="30" fillId="0" borderId="0" xfId="0" applyFont="1"/>
    <xf numFmtId="0" fontId="27" fillId="6" borderId="0" xfId="0" applyFont="1" applyFill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2" fillId="9" borderId="30" xfId="0" applyFont="1" applyFill="1" applyBorder="1" applyAlignment="1">
      <alignment horizontal="center" wrapText="1"/>
    </xf>
    <xf numFmtId="0" fontId="2" fillId="9" borderId="31" xfId="0" applyFont="1" applyFill="1" applyBorder="1" applyAlignment="1">
      <alignment horizontal="center" wrapText="1"/>
    </xf>
    <xf numFmtId="0" fontId="2" fillId="9" borderId="32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0" fontId="2" fillId="9" borderId="3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 wrapText="1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4" fontId="6" fillId="2" borderId="7" xfId="0" applyNumberFormat="1" applyFont="1" applyFill="1" applyBorder="1" applyAlignment="1">
      <alignment horizontal="center"/>
    </xf>
    <xf numFmtId="4" fontId="6" fillId="2" borderId="18" xfId="0" applyNumberFormat="1" applyFon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18" xfId="0" applyNumberForma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7" fillId="0" borderId="6" xfId="0" applyNumberFormat="1" applyFont="1" applyFill="1" applyBorder="1" applyAlignment="1">
      <alignment horizontal="center"/>
    </xf>
    <xf numFmtId="4" fontId="7" fillId="0" borderId="18" xfId="0" applyNumberFormat="1" applyFont="1" applyFill="1" applyBorder="1" applyAlignment="1">
      <alignment horizontal="center"/>
    </xf>
    <xf numFmtId="0" fontId="19" fillId="2" borderId="30" xfId="0" applyFont="1" applyFill="1" applyBorder="1" applyAlignment="1" applyProtection="1">
      <alignment horizontal="center"/>
    </xf>
    <xf numFmtId="0" fontId="19" fillId="2" borderId="31" xfId="0" applyFont="1" applyFill="1" applyBorder="1" applyAlignment="1" applyProtection="1">
      <alignment horizontal="center"/>
    </xf>
    <xf numFmtId="0" fontId="19" fillId="2" borderId="32" xfId="0" applyFont="1" applyFill="1" applyBorder="1" applyAlignment="1" applyProtection="1">
      <alignment horizontal="center"/>
    </xf>
  </cellXfs>
  <cellStyles count="2">
    <cellStyle name="Navadno" xfId="0" builtinId="0"/>
    <cellStyle name="Normal 3 2" xfId="1" xr:uid="{00000000-0005-0000-0000-000001000000}"/>
  </cellStyles>
  <dxfs count="0"/>
  <tableStyles count="0" defaultTableStyle="TableStyleMedium2" defaultPivotStyle="PivotStyleLight16"/>
  <colors>
    <mruColors>
      <color rgb="FFFFFF66"/>
      <color rgb="FFFFFFCC"/>
      <color rgb="FFFF3300"/>
      <color rgb="FFFF99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88</c:v>
                </c:pt>
                <c:pt idx="1">
                  <c:v>72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D-4E4A-A1F9-A0811DE0AF57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D-4E4A-A1F9-A0811DE0A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88</c:v>
                </c:pt>
                <c:pt idx="1">
                  <c:v>72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F-4AE4-826B-EB7880F01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krivulje'!$Q$55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krivulje'!$N$56:$N$117</c:f>
              <c:numCache>
                <c:formatCode>General</c:formatCode>
                <c:ptCount val="61"/>
              </c:numCache>
            </c:numRef>
          </c:xVal>
          <c:yVal>
            <c:numRef>
              <c:f>'Regresijske krivulje'!$Q$56:$Q$117</c:f>
              <c:numCache>
                <c:formatCode>General</c:formatCode>
                <c:ptCount val="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C8-4677-94A2-4F945F77B10D}"/>
            </c:ext>
          </c:extLst>
        </c:ser>
        <c:ser>
          <c:idx val="0"/>
          <c:order val="1"/>
          <c:tx>
            <c:strRef>
              <c:f>'Regresijske krivulje'!$O$55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krivulje'!$N$56:$N$117</c:f>
              <c:numCache>
                <c:formatCode>General</c:formatCode>
                <c:ptCount val="61"/>
              </c:numCache>
            </c:numRef>
          </c:xVal>
          <c:yVal>
            <c:numRef>
              <c:f>'Regresijske krivulje'!$O$56:$O$117</c:f>
              <c:numCache>
                <c:formatCode>General</c:formatCode>
                <c:ptCount val="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C8-4677-94A2-4F945F77B10D}"/>
            </c:ext>
          </c:extLst>
        </c:ser>
        <c:ser>
          <c:idx val="2"/>
          <c:order val="2"/>
          <c:tx>
            <c:strRef>
              <c:f>'Regresijske krivulje'!$R$55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krivulje'!$N$56:$N$117</c:f>
              <c:numCache>
                <c:formatCode>General</c:formatCode>
                <c:ptCount val="61"/>
              </c:numCache>
            </c:numRef>
          </c:xVal>
          <c:yVal>
            <c:numRef>
              <c:f>'Regresijske krivulje'!$R$56:$R$117</c:f>
              <c:numCache>
                <c:formatCode>General</c:formatCode>
                <c:ptCount val="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C8-4677-94A2-4F945F77B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5056"/>
        <c:crosses val="autoZero"/>
        <c:crossBetween val="midCat"/>
        <c:majorUnit val="1"/>
      </c:valAx>
      <c:valAx>
        <c:axId val="292205056"/>
        <c:scaling>
          <c:orientation val="minMax"/>
          <c:max val="210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448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6.6582661122778081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krivulje'!$P$55</c:f>
              <c:strCache>
                <c:ptCount val="1"/>
                <c:pt idx="0">
                  <c:v>Krivulja KNDRS&gt;4000h</c:v>
                </c:pt>
              </c:strCache>
            </c:strRef>
          </c:tx>
          <c:marker>
            <c:symbol val="none"/>
          </c:marker>
          <c:xVal>
            <c:numRef>
              <c:f>'Regresijske krivulje'!$N$56:$N$117</c:f>
              <c:numCache>
                <c:formatCode>General</c:formatCode>
                <c:ptCount val="61"/>
              </c:numCache>
            </c:numRef>
          </c:xVal>
          <c:yVal>
            <c:numRef>
              <c:f>'Regresijske krivulje'!$P$56:$P$117</c:f>
              <c:numCache>
                <c:formatCode>General</c:formatCode>
                <c:ptCount val="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32-4B6A-9CD8-2CE542BD0B44}"/>
            </c:ext>
          </c:extLst>
        </c:ser>
        <c:ser>
          <c:idx val="1"/>
          <c:order val="1"/>
          <c:tx>
            <c:strRef>
              <c:f>'Regresijske krivulje'!$Q$55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krivulje'!$N$56:$N$117</c:f>
              <c:numCache>
                <c:formatCode>General</c:formatCode>
                <c:ptCount val="61"/>
              </c:numCache>
            </c:numRef>
          </c:xVal>
          <c:yVal>
            <c:numRef>
              <c:f>'Regresijske krivulje'!$Q$56:$Q$117</c:f>
              <c:numCache>
                <c:formatCode>General</c:formatCode>
                <c:ptCount val="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32-4B6A-9CD8-2CE542BD0B44}"/>
            </c:ext>
          </c:extLst>
        </c:ser>
        <c:ser>
          <c:idx val="2"/>
          <c:order val="2"/>
          <c:tx>
            <c:strRef>
              <c:f>'Regresijske krivulje'!$S$55</c:f>
              <c:strCache>
                <c:ptCount val="1"/>
                <c:pt idx="0">
                  <c:v>RSEE &gt;4000h</c:v>
                </c:pt>
              </c:strCache>
            </c:strRef>
          </c:tx>
          <c:marker>
            <c:symbol val="none"/>
          </c:marker>
          <c:xVal>
            <c:numRef>
              <c:f>'Regresijske krivulje'!$N$56:$N$117</c:f>
              <c:numCache>
                <c:formatCode>General</c:formatCode>
                <c:ptCount val="61"/>
              </c:numCache>
            </c:numRef>
          </c:xVal>
          <c:yVal>
            <c:numRef>
              <c:f>'Regresijske krivulje'!$S$56:$S$117</c:f>
              <c:numCache>
                <c:formatCode>General</c:formatCode>
                <c:ptCount val="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32-4B6A-9CD8-2CE542BD0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5056"/>
        <c:crosses val="autoZero"/>
        <c:crossBetween val="midCat"/>
        <c:majorUnit val="1"/>
      </c:valAx>
      <c:valAx>
        <c:axId val="292205056"/>
        <c:scaling>
          <c:orientation val="minMax"/>
          <c:max val="160"/>
          <c:min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[€/MWhel]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4480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7.8240233980049562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42047904805073"/>
          <c:y val="4.8906449539882088E-2"/>
          <c:w val="0.72382331233161012"/>
          <c:h val="0.69484437863947102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krivulje'!$Q$55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krivulje'!$N$56:$N$117</c:f>
              <c:numCache>
                <c:formatCode>General</c:formatCode>
                <c:ptCount val="61"/>
              </c:numCache>
            </c:numRef>
          </c:xVal>
          <c:yVal>
            <c:numRef>
              <c:f>'Regresijske krivulje'!$Q$56:$Q$117</c:f>
              <c:numCache>
                <c:formatCode>General</c:formatCode>
                <c:ptCount val="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34-4B4D-8619-3948DBA5D7E4}"/>
            </c:ext>
          </c:extLst>
        </c:ser>
        <c:ser>
          <c:idx val="0"/>
          <c:order val="1"/>
          <c:tx>
            <c:strRef>
              <c:f>'Regresijske krivulje'!$O$55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krivulje'!$N$56:$N$117</c:f>
              <c:numCache>
                <c:formatCode>General</c:formatCode>
                <c:ptCount val="61"/>
              </c:numCache>
            </c:numRef>
          </c:xVal>
          <c:yVal>
            <c:numRef>
              <c:f>'Regresijske krivulje'!$O$56:$O$117</c:f>
              <c:numCache>
                <c:formatCode>General</c:formatCode>
                <c:ptCount val="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34-4B4D-8619-3948DBA5D7E4}"/>
            </c:ext>
          </c:extLst>
        </c:ser>
        <c:ser>
          <c:idx val="2"/>
          <c:order val="2"/>
          <c:tx>
            <c:strRef>
              <c:f>'Regresijske krivulje'!$R$55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krivulje'!$N$56:$N$117</c:f>
              <c:numCache>
                <c:formatCode>General</c:formatCode>
                <c:ptCount val="61"/>
              </c:numCache>
            </c:numRef>
          </c:xVal>
          <c:yVal>
            <c:numRef>
              <c:f>'Regresijske krivulje'!$R$56:$R$117</c:f>
              <c:numCache>
                <c:formatCode>General</c:formatCode>
                <c:ptCount val="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34-4B4D-8619-3948DBA5D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5056"/>
        <c:crosses val="autoZero"/>
        <c:crossBetween val="midCat"/>
        <c:majorUnit val="0.1"/>
      </c:valAx>
      <c:valAx>
        <c:axId val="292205056"/>
        <c:scaling>
          <c:orientation val="minMax"/>
          <c:max val="18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4480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06808709283006"/>
          <c:y val="4.8906449539882088E-2"/>
          <c:w val="0.73226716043114792"/>
          <c:h val="0.718347900911264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krivulje'!$P$55</c:f>
              <c:strCache>
                <c:ptCount val="1"/>
                <c:pt idx="0">
                  <c:v>Krivulja KNDRS&gt;4000h</c:v>
                </c:pt>
              </c:strCache>
            </c:strRef>
          </c:tx>
          <c:marker>
            <c:symbol val="none"/>
          </c:marker>
          <c:xVal>
            <c:numRef>
              <c:f>'Regresijske krivulje'!$N$56:$N$117</c:f>
              <c:numCache>
                <c:formatCode>General</c:formatCode>
                <c:ptCount val="61"/>
              </c:numCache>
            </c:numRef>
          </c:xVal>
          <c:yVal>
            <c:numRef>
              <c:f>'Regresijske krivulje'!$P$56:$P$117</c:f>
              <c:numCache>
                <c:formatCode>General</c:formatCode>
                <c:ptCount val="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CD-4DFC-9536-42A5D0BAEBE4}"/>
            </c:ext>
          </c:extLst>
        </c:ser>
        <c:ser>
          <c:idx val="1"/>
          <c:order val="1"/>
          <c:tx>
            <c:strRef>
              <c:f>'Regresijske krivulje'!$Q$55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krivulje'!$N$56:$N$117</c:f>
              <c:numCache>
                <c:formatCode>General</c:formatCode>
                <c:ptCount val="61"/>
              </c:numCache>
            </c:numRef>
          </c:xVal>
          <c:yVal>
            <c:numRef>
              <c:f>'Regresijske krivulje'!$Q$56:$Q$117</c:f>
              <c:numCache>
                <c:formatCode>General</c:formatCode>
                <c:ptCount val="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CD-4DFC-9536-42A5D0BAEBE4}"/>
            </c:ext>
          </c:extLst>
        </c:ser>
        <c:ser>
          <c:idx val="2"/>
          <c:order val="2"/>
          <c:tx>
            <c:strRef>
              <c:f>'Regresijske krivulje'!$S$55</c:f>
              <c:strCache>
                <c:ptCount val="1"/>
                <c:pt idx="0">
                  <c:v>RSEE &gt;4000h</c:v>
                </c:pt>
              </c:strCache>
            </c:strRef>
          </c:tx>
          <c:marker>
            <c:symbol val="none"/>
          </c:marker>
          <c:xVal>
            <c:numRef>
              <c:f>'Regresijske krivulje'!$N$56:$N$117</c:f>
              <c:numCache>
                <c:formatCode>General</c:formatCode>
                <c:ptCount val="61"/>
              </c:numCache>
            </c:numRef>
          </c:xVal>
          <c:yVal>
            <c:numRef>
              <c:f>'Regresijske krivulje'!$S$56:$S$117</c:f>
              <c:numCache>
                <c:formatCode>General</c:formatCode>
                <c:ptCount val="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CD-4DFC-9536-42A5D0BAE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5056"/>
        <c:crosses val="autoZero"/>
        <c:crossBetween val="midCat"/>
        <c:majorUnit val="0.1"/>
      </c:valAx>
      <c:valAx>
        <c:axId val="292205056"/>
        <c:scaling>
          <c:orientation val="minMax"/>
          <c:max val="14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[€/MWhel]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4480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88</c:v>
                </c:pt>
                <c:pt idx="1">
                  <c:v>72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0-44F9-A23D-047C597E52FE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88</c:v>
                </c:pt>
                <c:pt idx="1">
                  <c:v>72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RSEE_razredi!$L$29:$O$29</c:f>
              <c:numCache>
                <c:formatCode>0.00</c:formatCode>
                <c:ptCount val="4"/>
                <c:pt idx="0">
                  <c:v>70.069999999999993</c:v>
                </c:pt>
                <c:pt idx="1">
                  <c:v>36.89</c:v>
                </c:pt>
                <c:pt idx="2">
                  <c:v>23.47</c:v>
                </c:pt>
                <c:pt idx="3">
                  <c:v>18.48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2-44AC-B4A5-64D1197AEDF3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RSEE_razredi!$L$30:$O$30</c:f>
              <c:numCache>
                <c:formatCode>0.00</c:formatCode>
                <c:ptCount val="4"/>
                <c:pt idx="0">
                  <c:v>48.25</c:v>
                </c:pt>
                <c:pt idx="1">
                  <c:v>47.26</c:v>
                </c:pt>
                <c:pt idx="2">
                  <c:v>31.96</c:v>
                </c:pt>
                <c:pt idx="3">
                  <c:v>28.05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RSEE_razredi!$L$31:$O$31</c:f>
              <c:numCache>
                <c:formatCode>0.00</c:formatCode>
                <c:ptCount val="4"/>
                <c:pt idx="0">
                  <c:v>118.32</c:v>
                </c:pt>
                <c:pt idx="1">
                  <c:v>84.15</c:v>
                </c:pt>
                <c:pt idx="2">
                  <c:v>55.43</c:v>
                </c:pt>
                <c:pt idx="3">
                  <c:v>46.53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RSEE_razredi!$E$29:$F$29</c:f>
              <c:numCache>
                <c:formatCode>0.00</c:formatCode>
                <c:ptCount val="2"/>
                <c:pt idx="0">
                  <c:v>72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F-46DD-9B53-6973776E4509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RSEE_razredi!$E$30:$F$30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F-46DD-9B53-6973776E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RSEE_razredi!$E$31:$F$31</c:f>
              <c:numCache>
                <c:formatCode>0.00</c:formatCode>
                <c:ptCount val="2"/>
                <c:pt idx="0">
                  <c:v>72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8F-46DD-9B53-6973776E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Enotno za vse vel. razrede</c:v>
              </c:pt>
            </c:strLit>
          </c:cat>
          <c:val>
            <c:numRef>
              <c:f>RSEE_razredi!$F$29</c:f>
              <c:numCache>
                <c:formatCode>0.00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7-47F0-96EC-C887FBDFDD6C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Lit>
              <c:ptCount val="1"/>
              <c:pt idx="0">
                <c:v>Enotno za vse vel. razrede</c:v>
              </c:pt>
            </c:strLit>
          </c:cat>
          <c:val>
            <c:numRef>
              <c:f>RSEE_razredi!$F$30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7-47F0-96EC-C887FBD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RSEE_razredi!$F$28</c:f>
              <c:strCache>
                <c:ptCount val="1"/>
                <c:pt idx="0">
                  <c:v>do 10 MW</c:v>
                </c:pt>
              </c:strCache>
            </c:strRef>
          </c:cat>
          <c:val>
            <c:numRef>
              <c:f>RSEE_razredi!$F$31</c:f>
              <c:numCache>
                <c:formatCode>0.00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7-47F0-96EC-C887FBD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1534275642557"/>
          <c:y val="4.8906449539882088E-2"/>
          <c:w val="0.80695733893995303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krivulje'!$C$55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krivulje'!$B$56:$B$107</c:f>
              <c:numCache>
                <c:formatCode>General</c:formatCode>
                <c:ptCount val="51"/>
              </c:numCache>
            </c:numRef>
          </c:xVal>
          <c:yVal>
            <c:numRef>
              <c:f>'Regresijske krivulje'!$C$56:$C$107</c:f>
              <c:numCache>
                <c:formatCode>General</c:formatCode>
                <c:ptCount val="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D2-4E7F-8722-324C519F93CF}"/>
            </c:ext>
          </c:extLst>
        </c:ser>
        <c:ser>
          <c:idx val="6"/>
          <c:order val="1"/>
          <c:tx>
            <c:strRef>
              <c:f>'Regresijske krivulje'!$D$55</c:f>
              <c:strCache>
                <c:ptCount val="1"/>
                <c:pt idx="0">
                  <c:v>RSEE razr.</c:v>
                </c:pt>
              </c:strCache>
            </c:strRef>
          </c:tx>
          <c:marker>
            <c:symbol val="circle"/>
            <c:size val="5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krivulje'!$B$56:$B$107</c:f>
              <c:numCache>
                <c:formatCode>General</c:formatCode>
                <c:ptCount val="51"/>
              </c:numCache>
            </c:numRef>
          </c:xVal>
          <c:yVal>
            <c:numRef>
              <c:f>'Regresijske krivulje'!$D$56:$D$107</c:f>
              <c:numCache>
                <c:formatCode>General</c:formatCode>
                <c:ptCount val="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D2-4E7F-8722-324C519F9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1"/>
      </c:valAx>
      <c:valAx>
        <c:axId val="170570816"/>
        <c:scaling>
          <c:orientation val="minMax"/>
          <c:max val="110"/>
          <c:min val="6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krivulje'!$C$55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krivulje'!$B$56:$B$71</c:f>
              <c:numCache>
                <c:formatCode>General</c:formatCode>
                <c:ptCount val="15"/>
              </c:numCache>
            </c:numRef>
          </c:xVal>
          <c:yVal>
            <c:numRef>
              <c:f>'Regresijske krivulje'!$C$56:$C$71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F0-4182-80C8-7D38CF38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0.2"/>
      </c:valAx>
      <c:valAx>
        <c:axId val="170570816"/>
        <c:scaling>
          <c:orientation val="minMax"/>
          <c:max val="110"/>
          <c:min val="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80995370370369"/>
          <c:y val="4.8906449539882088E-2"/>
          <c:w val="0.78346273148148149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krivulje'!$I$55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krivulje'!$H$56:$H$107</c:f>
              <c:numCache>
                <c:formatCode>General</c:formatCode>
                <c:ptCount val="51"/>
              </c:numCache>
            </c:numRef>
          </c:xVal>
          <c:yVal>
            <c:numRef>
              <c:f>'Regresijske krivulje'!$I$56:$I$107</c:f>
              <c:numCache>
                <c:formatCode>General</c:formatCode>
                <c:ptCount val="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E9-45D1-BC44-68967DFAE6DB}"/>
            </c:ext>
          </c:extLst>
        </c:ser>
        <c:ser>
          <c:idx val="6"/>
          <c:order val="1"/>
          <c:tx>
            <c:strRef>
              <c:f>'Regresijske krivulje'!$I$55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circle"/>
            <c:size val="4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krivulje'!$H$56:$H$107</c:f>
              <c:numCache>
                <c:formatCode>General</c:formatCode>
                <c:ptCount val="51"/>
              </c:numCache>
            </c:numRef>
          </c:xVal>
          <c:yVal>
            <c:numRef>
              <c:f>'Regresijske krivulje'!$J$56:$J$107</c:f>
              <c:numCache>
                <c:formatCode>General</c:formatCode>
                <c:ptCount val="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E9-45D1-BC44-68967DFAE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1"/>
      </c:valAx>
      <c:valAx>
        <c:axId val="170570816"/>
        <c:scaling>
          <c:orientation val="minMax"/>
          <c:max val="12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krivulje'!$I$55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krivulje'!$H$56:$H$71</c:f>
              <c:numCache>
                <c:formatCode>General</c:formatCode>
                <c:ptCount val="15"/>
              </c:numCache>
            </c:numRef>
          </c:xVal>
          <c:yVal>
            <c:numRef>
              <c:f>'Regresijske krivulje'!$I$56:$I$71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AC-4E47-96FF-A2156A852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0.2"/>
      </c:valAx>
      <c:valAx>
        <c:axId val="170570816"/>
        <c:scaling>
          <c:orientation val="minMax"/>
          <c:max val="9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2" dropStyle="combo" dx="16" fmlaLink="$B$27" fmlaRange="$B$6:$B$17" noThreeD="1" sel="3" val="0"/>
</file>

<file path=xl/ctrlProps/ctrlProp2.xml><?xml version="1.0" encoding="utf-8"?>
<formControlPr xmlns="http://schemas.microsoft.com/office/spreadsheetml/2009/9/main" objectType="Drop" dropLines="2" dropStyle="combo" dx="16" fmlaLink="$N$27" fmlaRange="$B$21:$B$22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49</xdr:row>
      <xdr:rowOff>66675</xdr:rowOff>
    </xdr:from>
    <xdr:to>
      <xdr:col>2</xdr:col>
      <xdr:colOff>363043</xdr:colOff>
      <xdr:row>64</xdr:row>
      <xdr:rowOff>32025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57150</xdr:rowOff>
        </xdr:from>
        <xdr:to>
          <xdr:col>1</xdr:col>
          <xdr:colOff>3771900</xdr:colOff>
          <xdr:row>27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34</xdr:row>
      <xdr:rowOff>9525</xdr:rowOff>
    </xdr:from>
    <xdr:to>
      <xdr:col>2</xdr:col>
      <xdr:colOff>315418</xdr:colOff>
      <xdr:row>48</xdr:row>
      <xdr:rowOff>165375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25</xdr:row>
          <xdr:rowOff>0</xdr:rowOff>
        </xdr:from>
        <xdr:to>
          <xdr:col>14</xdr:col>
          <xdr:colOff>9525</xdr:colOff>
          <xdr:row>26</xdr:row>
          <xdr:rowOff>152400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0</xdr:colOff>
      <xdr:row>34</xdr:row>
      <xdr:rowOff>66675</xdr:rowOff>
    </xdr:from>
    <xdr:to>
      <xdr:col>15</xdr:col>
      <xdr:colOff>39193</xdr:colOff>
      <xdr:row>49</xdr:row>
      <xdr:rowOff>32025</xdr:rowOff>
    </xdr:to>
    <xdr:graphicFrame macro="">
      <xdr:nvGraphicFramePr>
        <xdr:cNvPr id="6" name="Chart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2</xdr:col>
      <xdr:colOff>305893</xdr:colOff>
      <xdr:row>79</xdr:row>
      <xdr:rowOff>155850</xdr:rowOff>
    </xdr:to>
    <xdr:graphicFrame macro="">
      <xdr:nvGraphicFramePr>
        <xdr:cNvPr id="7" name="Chart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2</xdr:col>
      <xdr:colOff>305893</xdr:colOff>
      <xdr:row>94</xdr:row>
      <xdr:rowOff>155850</xdr:rowOff>
    </xdr:to>
    <xdr:graphicFrame macro="">
      <xdr:nvGraphicFramePr>
        <xdr:cNvPr id="8" name="Chart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0</xdr:rowOff>
    </xdr:from>
    <xdr:to>
      <xdr:col>6</xdr:col>
      <xdr:colOff>258428</xdr:colOff>
      <xdr:row>52</xdr:row>
      <xdr:rowOff>72036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414618</xdr:colOff>
      <xdr:row>37</xdr:row>
      <xdr:rowOff>164225</xdr:rowOff>
    </xdr:from>
    <xdr:to>
      <xdr:col>6</xdr:col>
      <xdr:colOff>26275</xdr:colOff>
      <xdr:row>45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414617</xdr:colOff>
      <xdr:row>37</xdr:row>
      <xdr:rowOff>0</xdr:rowOff>
    </xdr:from>
    <xdr:to>
      <xdr:col>13</xdr:col>
      <xdr:colOff>61974</xdr:colOff>
      <xdr:row>52</xdr:row>
      <xdr:rowOff>72036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661147</xdr:colOff>
      <xdr:row>37</xdr:row>
      <xdr:rowOff>172640</xdr:rowOff>
    </xdr:from>
    <xdr:to>
      <xdr:col>12</xdr:col>
      <xdr:colOff>424313</xdr:colOff>
      <xdr:row>45</xdr:row>
      <xdr:rowOff>78441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605116</xdr:colOff>
      <xdr:row>37</xdr:row>
      <xdr:rowOff>0</xdr:rowOff>
    </xdr:from>
    <xdr:to>
      <xdr:col>26</xdr:col>
      <xdr:colOff>0</xdr:colOff>
      <xdr:row>55</xdr:row>
      <xdr:rowOff>11206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37</xdr:row>
      <xdr:rowOff>0</xdr:rowOff>
    </xdr:from>
    <xdr:to>
      <xdr:col>36</xdr:col>
      <xdr:colOff>0</xdr:colOff>
      <xdr:row>55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358588</xdr:colOff>
      <xdr:row>37</xdr:row>
      <xdr:rowOff>145679</xdr:rowOff>
    </xdr:from>
    <xdr:to>
      <xdr:col>25</xdr:col>
      <xdr:colOff>526677</xdr:colOff>
      <xdr:row>45</xdr:row>
      <xdr:rowOff>123266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268943</xdr:colOff>
      <xdr:row>37</xdr:row>
      <xdr:rowOff>134470</xdr:rowOff>
    </xdr:from>
    <xdr:to>
      <xdr:col>35</xdr:col>
      <xdr:colOff>526678</xdr:colOff>
      <xdr:row>46</xdr:row>
      <xdr:rowOff>44823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P33"/>
  <sheetViews>
    <sheetView showZeros="0" workbookViewId="0">
      <selection activeCell="J21" sqref="J21"/>
    </sheetView>
  </sheetViews>
  <sheetFormatPr defaultRowHeight="15" x14ac:dyDescent="0.25"/>
  <cols>
    <col min="1" max="1" width="4.5703125" customWidth="1"/>
    <col min="2" max="2" width="60" customWidth="1"/>
    <col min="16" max="16" width="17.140625" customWidth="1"/>
  </cols>
  <sheetData>
    <row r="1" spans="1:16" ht="23.25" x14ac:dyDescent="0.35">
      <c r="A1" s="33" t="s">
        <v>61</v>
      </c>
    </row>
    <row r="3" spans="1:16" ht="15.75" thickBot="1" x14ac:dyDescent="0.3"/>
    <row r="4" spans="1:16" ht="15" customHeight="1" x14ac:dyDescent="0.25">
      <c r="B4" s="93" t="s">
        <v>50</v>
      </c>
      <c r="C4" s="119" t="s">
        <v>0</v>
      </c>
      <c r="D4" s="120"/>
      <c r="E4" s="121"/>
      <c r="F4" s="122" t="s">
        <v>1</v>
      </c>
      <c r="G4" s="123"/>
      <c r="H4" s="124"/>
      <c r="I4" s="128" t="s">
        <v>2</v>
      </c>
      <c r="J4" s="129"/>
      <c r="K4" s="130"/>
      <c r="N4" s="32"/>
    </row>
    <row r="5" spans="1:16" ht="15.75" thickBot="1" x14ac:dyDescent="0.3">
      <c r="B5" s="87" t="s">
        <v>3</v>
      </c>
      <c r="C5" s="1" t="s">
        <v>4</v>
      </c>
      <c r="D5" s="2" t="s">
        <v>5</v>
      </c>
      <c r="E5" s="2" t="s">
        <v>6</v>
      </c>
      <c r="F5" s="1" t="s">
        <v>4</v>
      </c>
      <c r="G5" s="2" t="s">
        <v>5</v>
      </c>
      <c r="H5" s="2" t="s">
        <v>6</v>
      </c>
      <c r="I5" s="1" t="s">
        <v>4</v>
      </c>
      <c r="J5" s="2" t="s">
        <v>5</v>
      </c>
      <c r="K5" s="88" t="s">
        <v>6</v>
      </c>
      <c r="O5" s="34"/>
      <c r="P5" s="34"/>
    </row>
    <row r="6" spans="1:16" ht="18.75" customHeight="1" x14ac:dyDescent="0.25">
      <c r="B6" s="3" t="s">
        <v>7</v>
      </c>
      <c r="C6" s="11">
        <v>101.5</v>
      </c>
      <c r="D6" s="11">
        <v>84.28</v>
      </c>
      <c r="E6" s="101">
        <v>77</v>
      </c>
      <c r="F6" s="83"/>
      <c r="G6" s="84"/>
      <c r="H6" s="84"/>
      <c r="I6" s="85">
        <f>C6</f>
        <v>101.5</v>
      </c>
      <c r="J6" s="86">
        <f t="shared" ref="I6:K8" si="0">D6</f>
        <v>84.28</v>
      </c>
      <c r="K6" s="89">
        <f t="shared" si="0"/>
        <v>77</v>
      </c>
    </row>
    <row r="7" spans="1:16" ht="18.75" customHeight="1" x14ac:dyDescent="0.25">
      <c r="B7" s="8" t="s">
        <v>8</v>
      </c>
      <c r="C7" s="11">
        <v>105</v>
      </c>
      <c r="D7" s="101">
        <v>77.313541666666666</v>
      </c>
      <c r="E7" s="101">
        <v>67.53</v>
      </c>
      <c r="F7" s="6"/>
      <c r="G7" s="7"/>
      <c r="H7" s="7"/>
      <c r="I7" s="22">
        <f t="shared" si="0"/>
        <v>105</v>
      </c>
      <c r="J7" s="23">
        <f t="shared" si="0"/>
        <v>77.313541666666666</v>
      </c>
      <c r="K7" s="90">
        <f t="shared" si="0"/>
        <v>67.53</v>
      </c>
    </row>
    <row r="8" spans="1:16" ht="18.75" customHeight="1" x14ac:dyDescent="0.25">
      <c r="B8" s="8" t="s">
        <v>9</v>
      </c>
      <c r="C8" s="102">
        <v>88</v>
      </c>
      <c r="D8" s="103">
        <v>72</v>
      </c>
      <c r="E8" s="103">
        <v>62</v>
      </c>
      <c r="F8" s="9"/>
      <c r="G8" s="10"/>
      <c r="H8" s="10"/>
      <c r="I8" s="22">
        <f t="shared" si="0"/>
        <v>88</v>
      </c>
      <c r="J8" s="23">
        <f t="shared" si="0"/>
        <v>72</v>
      </c>
      <c r="K8" s="90">
        <f t="shared" si="0"/>
        <v>62</v>
      </c>
    </row>
    <row r="9" spans="1:16" ht="18.75" customHeight="1" x14ac:dyDescent="0.25">
      <c r="B9" s="8" t="s">
        <v>10</v>
      </c>
      <c r="C9" s="134">
        <f>E8</f>
        <v>62</v>
      </c>
      <c r="D9" s="135"/>
      <c r="E9" s="136"/>
      <c r="F9" s="9"/>
      <c r="G9" s="10"/>
      <c r="H9" s="10"/>
      <c r="I9" s="131">
        <f>C9</f>
        <v>62</v>
      </c>
      <c r="J9" s="132"/>
      <c r="K9" s="133"/>
    </row>
    <row r="10" spans="1:16" ht="18.75" customHeight="1" x14ac:dyDescent="0.25">
      <c r="B10" s="8" t="s">
        <v>11</v>
      </c>
      <c r="C10" s="137">
        <v>154.25</v>
      </c>
      <c r="D10" s="138"/>
      <c r="E10" s="139"/>
      <c r="F10" s="9"/>
      <c r="G10" s="10"/>
      <c r="H10" s="10"/>
      <c r="I10" s="131">
        <f>C10</f>
        <v>154.25</v>
      </c>
      <c r="J10" s="132"/>
      <c r="K10" s="133"/>
    </row>
    <row r="11" spans="1:16" ht="18.75" customHeight="1" x14ac:dyDescent="0.25">
      <c r="B11" s="8" t="s">
        <v>12</v>
      </c>
      <c r="C11" s="102">
        <v>95.562000000000026</v>
      </c>
      <c r="D11" s="103">
        <v>88.028099999999995</v>
      </c>
      <c r="E11" s="103">
        <v>63.610799999999998</v>
      </c>
      <c r="F11" s="11">
        <v>74.52</v>
      </c>
      <c r="G11" s="5">
        <v>67.59</v>
      </c>
      <c r="H11" s="5">
        <v>88.74</v>
      </c>
      <c r="I11" s="22">
        <f>C11+F11</f>
        <v>170.08200000000002</v>
      </c>
      <c r="J11" s="23">
        <f>D11+G11</f>
        <v>155.6181</v>
      </c>
      <c r="K11" s="90">
        <f>E11+H11</f>
        <v>152.35079999999999</v>
      </c>
    </row>
    <row r="12" spans="1:16" ht="18.75" customHeight="1" x14ac:dyDescent="0.25">
      <c r="B12" s="8" t="s">
        <v>13</v>
      </c>
      <c r="C12" s="140"/>
      <c r="D12" s="142"/>
      <c r="E12" s="141"/>
      <c r="F12" s="140">
        <v>54.73</v>
      </c>
      <c r="G12" s="142"/>
      <c r="H12" s="141"/>
      <c r="I12" s="131">
        <f>F12</f>
        <v>54.73</v>
      </c>
      <c r="J12" s="132"/>
      <c r="K12" s="133"/>
    </row>
    <row r="13" spans="1:16" ht="18.75" customHeight="1" x14ac:dyDescent="0.25">
      <c r="B13" s="8" t="s">
        <v>14</v>
      </c>
      <c r="C13" s="4">
        <v>165.51</v>
      </c>
      <c r="D13" s="5">
        <v>96.87</v>
      </c>
      <c r="E13" s="5">
        <v>81.63</v>
      </c>
      <c r="F13" s="4">
        <v>32.35</v>
      </c>
      <c r="G13" s="5">
        <v>14.18</v>
      </c>
      <c r="H13" s="5">
        <v>9.67</v>
      </c>
      <c r="I13" s="22">
        <f>C13+F13</f>
        <v>197.85999999999999</v>
      </c>
      <c r="J13" s="23">
        <f>D13+G13</f>
        <v>111.05000000000001</v>
      </c>
      <c r="K13" s="90">
        <f>E13+H13</f>
        <v>91.3</v>
      </c>
    </row>
    <row r="14" spans="1:16" ht="18.75" customHeight="1" x14ac:dyDescent="0.25">
      <c r="B14" s="8" t="s">
        <v>15</v>
      </c>
      <c r="C14" s="140">
        <v>105.07</v>
      </c>
      <c r="D14" s="141"/>
      <c r="E14" s="5">
        <v>80.430000000000007</v>
      </c>
      <c r="F14" s="6"/>
      <c r="G14" s="7"/>
      <c r="H14" s="7"/>
      <c r="I14" s="143">
        <f>C14</f>
        <v>105.07</v>
      </c>
      <c r="J14" s="144"/>
      <c r="K14" s="90">
        <f>E14</f>
        <v>80.430000000000007</v>
      </c>
    </row>
    <row r="15" spans="1:16" ht="18.75" customHeight="1" x14ac:dyDescent="0.25">
      <c r="B15" s="8" t="s">
        <v>16</v>
      </c>
      <c r="C15" s="4">
        <v>70.319999999999993</v>
      </c>
      <c r="D15" s="5">
        <v>60.77</v>
      </c>
      <c r="E15" s="5">
        <v>53.7</v>
      </c>
      <c r="F15" s="6"/>
      <c r="G15" s="7"/>
      <c r="H15" s="7"/>
      <c r="I15" s="22">
        <f t="shared" ref="I15:K16" si="1">C15</f>
        <v>70.319999999999993</v>
      </c>
      <c r="J15" s="23">
        <f t="shared" si="1"/>
        <v>60.77</v>
      </c>
      <c r="K15" s="90">
        <f t="shared" si="1"/>
        <v>53.7</v>
      </c>
    </row>
    <row r="16" spans="1:16" ht="18.75" customHeight="1" x14ac:dyDescent="0.25">
      <c r="B16" s="12" t="s">
        <v>17</v>
      </c>
      <c r="C16" s="4">
        <v>69.930000000000007</v>
      </c>
      <c r="D16" s="5">
        <v>53.7</v>
      </c>
      <c r="E16" s="5">
        <v>49.2</v>
      </c>
      <c r="F16" s="6"/>
      <c r="G16" s="7"/>
      <c r="H16" s="7"/>
      <c r="I16" s="22">
        <f t="shared" si="1"/>
        <v>69.930000000000007</v>
      </c>
      <c r="J16" s="23">
        <f t="shared" si="1"/>
        <v>53.7</v>
      </c>
      <c r="K16" s="90">
        <f t="shared" si="1"/>
        <v>49.2</v>
      </c>
    </row>
    <row r="17" spans="2:15" ht="18.75" customHeight="1" thickBot="1" x14ac:dyDescent="0.3">
      <c r="B17" s="13" t="s">
        <v>18</v>
      </c>
      <c r="C17" s="14"/>
      <c r="D17" s="15">
        <v>62.59</v>
      </c>
      <c r="E17" s="15">
        <v>60.09</v>
      </c>
      <c r="F17" s="14"/>
      <c r="G17" s="16"/>
      <c r="H17" s="16"/>
      <c r="I17" s="24"/>
      <c r="J17" s="25">
        <f>D17</f>
        <v>62.59</v>
      </c>
      <c r="K17" s="91">
        <f>E17</f>
        <v>60.09</v>
      </c>
    </row>
    <row r="18" spans="2:15" ht="18.75" customHeight="1" thickBot="1" x14ac:dyDescent="0.3"/>
    <row r="19" spans="2:15" ht="18.75" customHeight="1" thickBot="1" x14ac:dyDescent="0.3">
      <c r="B19" s="92" t="s">
        <v>57</v>
      </c>
      <c r="C19" s="119" t="s">
        <v>0</v>
      </c>
      <c r="D19" s="120"/>
      <c r="E19" s="120"/>
      <c r="F19" s="121"/>
      <c r="G19" s="122" t="s">
        <v>1</v>
      </c>
      <c r="H19" s="123"/>
      <c r="I19" s="123"/>
      <c r="J19" s="124"/>
      <c r="K19" s="125" t="s">
        <v>2</v>
      </c>
      <c r="L19" s="126"/>
      <c r="M19" s="126"/>
      <c r="N19" s="127"/>
    </row>
    <row r="20" spans="2:15" ht="18.75" customHeight="1" thickBot="1" x14ac:dyDescent="0.3">
      <c r="B20" s="87" t="s">
        <v>3</v>
      </c>
      <c r="C20" s="17" t="s">
        <v>4</v>
      </c>
      <c r="D20" s="18" t="s">
        <v>5</v>
      </c>
      <c r="E20" s="18" t="s">
        <v>21</v>
      </c>
      <c r="F20" s="18" t="s">
        <v>56</v>
      </c>
      <c r="G20" s="17" t="s">
        <v>4</v>
      </c>
      <c r="H20" s="18" t="s">
        <v>5</v>
      </c>
      <c r="I20" s="18" t="s">
        <v>21</v>
      </c>
      <c r="J20" s="18" t="s">
        <v>56</v>
      </c>
      <c r="K20" s="17" t="s">
        <v>4</v>
      </c>
      <c r="L20" s="18" t="s">
        <v>5</v>
      </c>
      <c r="M20" s="18" t="s">
        <v>21</v>
      </c>
      <c r="N20" s="18" t="s">
        <v>56</v>
      </c>
    </row>
    <row r="21" spans="2:15" ht="18.75" customHeight="1" x14ac:dyDescent="0.25">
      <c r="B21" s="20" t="s">
        <v>48</v>
      </c>
      <c r="C21" s="95">
        <v>96.72</v>
      </c>
      <c r="D21" s="95">
        <v>56.77</v>
      </c>
      <c r="E21" s="95">
        <v>32.01</v>
      </c>
      <c r="F21" s="95">
        <v>26.45</v>
      </c>
      <c r="G21" s="95">
        <v>48.25</v>
      </c>
      <c r="H21" s="95">
        <v>47.26</v>
      </c>
      <c r="I21" s="95">
        <v>31.96</v>
      </c>
      <c r="J21" s="95">
        <v>28.05</v>
      </c>
      <c r="K21" s="26">
        <f t="shared" ref="K21:N22" si="2">C21+G21</f>
        <v>144.97</v>
      </c>
      <c r="L21" s="27">
        <f>D21+H21</f>
        <v>104.03</v>
      </c>
      <c r="M21" s="27">
        <f t="shared" si="2"/>
        <v>63.97</v>
      </c>
      <c r="N21" s="28">
        <f t="shared" si="2"/>
        <v>54.5</v>
      </c>
    </row>
    <row r="22" spans="2:15" ht="18.75" customHeight="1" thickBot="1" x14ac:dyDescent="0.3">
      <c r="B22" s="21" t="s">
        <v>49</v>
      </c>
      <c r="C22" s="96">
        <v>70.069999999999993</v>
      </c>
      <c r="D22" s="96">
        <v>36.89</v>
      </c>
      <c r="E22" s="96">
        <v>23.47</v>
      </c>
      <c r="F22" s="96">
        <v>18.48</v>
      </c>
      <c r="G22" s="94">
        <f>G21</f>
        <v>48.25</v>
      </c>
      <c r="H22" s="97">
        <f>H21</f>
        <v>47.26</v>
      </c>
      <c r="I22" s="97">
        <f>I21</f>
        <v>31.96</v>
      </c>
      <c r="J22" s="19">
        <f>J21</f>
        <v>28.05</v>
      </c>
      <c r="K22" s="29">
        <f t="shared" si="2"/>
        <v>118.32</v>
      </c>
      <c r="L22" s="30">
        <f>D22+H22</f>
        <v>84.15</v>
      </c>
      <c r="M22" s="30">
        <f t="shared" si="2"/>
        <v>55.43</v>
      </c>
      <c r="N22" s="31">
        <f t="shared" si="2"/>
        <v>46.53</v>
      </c>
    </row>
    <row r="23" spans="2:15" x14ac:dyDescent="0.25">
      <c r="C23" s="66"/>
      <c r="D23" s="66"/>
      <c r="E23" s="66"/>
      <c r="F23" s="66"/>
    </row>
    <row r="24" spans="2:15" x14ac:dyDescent="0.25">
      <c r="B24" s="52" t="s">
        <v>43</v>
      </c>
      <c r="C24" s="98">
        <v>48.04</v>
      </c>
      <c r="D24" s="53" t="s">
        <v>33</v>
      </c>
      <c r="E24" s="66"/>
      <c r="F24" s="66"/>
    </row>
    <row r="25" spans="2:15" ht="15.75" x14ac:dyDescent="0.25">
      <c r="B25" s="68" t="s">
        <v>50</v>
      </c>
      <c r="I25" s="68" t="s">
        <v>44</v>
      </c>
    </row>
    <row r="27" spans="2:15" ht="15.75" thickBot="1" x14ac:dyDescent="0.3">
      <c r="B27" s="54">
        <v>3</v>
      </c>
      <c r="N27">
        <v>2</v>
      </c>
    </row>
    <row r="28" spans="2:15" ht="15.75" thickBot="1" x14ac:dyDescent="0.3">
      <c r="C28" s="55"/>
      <c r="D28" s="63" t="s">
        <v>4</v>
      </c>
      <c r="E28" s="64" t="s">
        <v>5</v>
      </c>
      <c r="F28" s="65" t="s">
        <v>6</v>
      </c>
      <c r="K28" s="70"/>
      <c r="L28" s="69" t="s">
        <v>4</v>
      </c>
      <c r="M28" s="67" t="s">
        <v>5</v>
      </c>
      <c r="N28" s="81" t="s">
        <v>21</v>
      </c>
      <c r="O28" s="82" t="s">
        <v>56</v>
      </c>
    </row>
    <row r="29" spans="2:15" x14ac:dyDescent="0.25">
      <c r="C29" s="56" t="s">
        <v>25</v>
      </c>
      <c r="D29" s="58">
        <f ca="1">OFFSET(C$5,$B$27,0)</f>
        <v>88</v>
      </c>
      <c r="E29" s="59">
        <f ca="1">IF(OFFSET(D$5,$B$27,0)=0,D29,OFFSET(D$5,$B$27,0))</f>
        <v>72</v>
      </c>
      <c r="F29" s="100">
        <f ca="1">IF(OFFSET(E$5,$B$27,0)=0,E29,OFFSET(E$5,$B$27,0))</f>
        <v>62</v>
      </c>
      <c r="K29" s="57" t="s">
        <v>25</v>
      </c>
      <c r="L29" s="61">
        <f ca="1">OFFSET(C$20,$N$27,0)</f>
        <v>70.069999999999993</v>
      </c>
      <c r="M29" s="62">
        <f ca="1">OFFSET(D$20,$N$27,0)</f>
        <v>36.89</v>
      </c>
      <c r="N29" s="62">
        <f ca="1">OFFSET(E$20,$N$27,0)</f>
        <v>23.47</v>
      </c>
      <c r="O29" s="78">
        <f ca="1">OFFSET(F$20,$N$27,0)</f>
        <v>18.48</v>
      </c>
    </row>
    <row r="30" spans="2:15" ht="15.75" thickBot="1" x14ac:dyDescent="0.3">
      <c r="C30" s="56" t="s">
        <v>38</v>
      </c>
      <c r="D30" s="58">
        <f ca="1">OFFSET(F$5,$B$27,0)</f>
        <v>0</v>
      </c>
      <c r="E30" s="59">
        <f ca="1">OFFSET(G$5,$B$27,0)</f>
        <v>0</v>
      </c>
      <c r="F30" s="60">
        <f ca="1">OFFSET(H$5,$B$27,0)</f>
        <v>0</v>
      </c>
      <c r="K30" s="71" t="s">
        <v>38</v>
      </c>
      <c r="L30" s="72">
        <f ca="1">OFFSET(G$20,$N$27,0)</f>
        <v>48.25</v>
      </c>
      <c r="M30" s="73">
        <f ca="1">OFFSET(H$20,$N$27,0)</f>
        <v>47.26</v>
      </c>
      <c r="N30" s="73">
        <f ca="1">OFFSET(I$20,$N$27,0)</f>
        <v>31.96</v>
      </c>
      <c r="O30" s="79">
        <f ca="1">OFFSET(J$20,$N$27,0)</f>
        <v>28.05</v>
      </c>
    </row>
    <row r="31" spans="2:15" ht="15.75" thickBot="1" x14ac:dyDescent="0.3">
      <c r="C31" s="74" t="s">
        <v>32</v>
      </c>
      <c r="D31" s="75">
        <f ca="1">SUM(D29:D30)</f>
        <v>88</v>
      </c>
      <c r="E31" s="75">
        <f ca="1">SUM(E29:E30)</f>
        <v>72</v>
      </c>
      <c r="F31" s="80">
        <f ca="1">SUM(F29:F30)</f>
        <v>62</v>
      </c>
      <c r="K31" s="74" t="s">
        <v>32</v>
      </c>
      <c r="L31" s="75">
        <f ca="1">OFFSET(K$20,$N$27,0)</f>
        <v>118.32</v>
      </c>
      <c r="M31" s="76">
        <f ca="1">OFFSET(L$20,$N$27,0)</f>
        <v>84.15</v>
      </c>
      <c r="N31" s="76">
        <f ca="1">OFFSET(M$20,$N$27,0)</f>
        <v>55.43</v>
      </c>
      <c r="O31" s="77">
        <f ca="1">OFFSET(N$20,$N$27,0)</f>
        <v>46.53</v>
      </c>
    </row>
    <row r="33" spans="5:5" x14ac:dyDescent="0.25">
      <c r="E33" s="66"/>
    </row>
  </sheetData>
  <mergeCells count="15">
    <mergeCell ref="C19:F19"/>
    <mergeCell ref="G19:J19"/>
    <mergeCell ref="K19:N19"/>
    <mergeCell ref="C4:E4"/>
    <mergeCell ref="F4:H4"/>
    <mergeCell ref="I4:K4"/>
    <mergeCell ref="I9:K9"/>
    <mergeCell ref="C9:E9"/>
    <mergeCell ref="C10:E10"/>
    <mergeCell ref="C14:D14"/>
    <mergeCell ref="C12:E12"/>
    <mergeCell ref="F12:H12"/>
    <mergeCell ref="I12:K12"/>
    <mergeCell ref="I10:K10"/>
    <mergeCell ref="I14:J1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Drop Down 4">
              <controlPr defaultSize="0" autoLine="0" autoPict="0">
                <anchor moveWithCells="1">
                  <from>
                    <xdr:col>1</xdr:col>
                    <xdr:colOff>9525</xdr:colOff>
                    <xdr:row>25</xdr:row>
                    <xdr:rowOff>57150</xdr:rowOff>
                  </from>
                  <to>
                    <xdr:col>1</xdr:col>
                    <xdr:colOff>3771900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7</xdr:col>
                    <xdr:colOff>514350</xdr:colOff>
                    <xdr:row>25</xdr:row>
                    <xdr:rowOff>0</xdr:rowOff>
                  </from>
                  <to>
                    <xdr:col>14</xdr:col>
                    <xdr:colOff>9525</xdr:colOff>
                    <xdr:row>26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W506"/>
  <sheetViews>
    <sheetView tabSelected="1" zoomScale="85" zoomScaleNormal="85" workbookViewId="0">
      <selection activeCell="C6" sqref="C6"/>
    </sheetView>
  </sheetViews>
  <sheetFormatPr defaultRowHeight="15" x14ac:dyDescent="0.25"/>
  <cols>
    <col min="1" max="1" width="6.140625" customWidth="1"/>
    <col min="2" max="2" width="12.28515625" customWidth="1"/>
    <col min="3" max="5" width="11.42578125" customWidth="1"/>
    <col min="8" max="8" width="12.7109375" customWidth="1"/>
    <col min="9" max="11" width="11.42578125" customWidth="1"/>
    <col min="14" max="14" width="12.7109375" customWidth="1"/>
    <col min="15" max="15" width="11.42578125" customWidth="1"/>
    <col min="16" max="16" width="12.85546875" customWidth="1"/>
    <col min="17" max="17" width="11.42578125" customWidth="1"/>
    <col min="18" max="18" width="10.140625" customWidth="1"/>
    <col min="20" max="23" width="12.28515625" customWidth="1"/>
  </cols>
  <sheetData>
    <row r="1" spans="1:49" ht="39" customHeight="1" x14ac:dyDescent="0.55000000000000004">
      <c r="A1" s="105" t="s">
        <v>64</v>
      </c>
      <c r="B1" s="99"/>
      <c r="C1" s="99"/>
      <c r="D1" s="99"/>
      <c r="E1" s="99"/>
      <c r="F1" s="99"/>
      <c r="G1" s="99"/>
      <c r="H1" s="99"/>
      <c r="I1" s="99"/>
      <c r="J1" s="99"/>
      <c r="K1" s="106"/>
      <c r="L1" s="107" t="s">
        <v>41</v>
      </c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</row>
    <row r="2" spans="1:49" ht="22.5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</row>
    <row r="3" spans="1:49" ht="18" x14ac:dyDescent="0.25">
      <c r="A3" s="108" t="s">
        <v>7</v>
      </c>
      <c r="B3" s="99"/>
      <c r="C3" s="99"/>
      <c r="D3" s="99"/>
      <c r="E3" s="99"/>
      <c r="F3" s="99"/>
      <c r="G3" s="108" t="s">
        <v>9</v>
      </c>
      <c r="H3" s="99"/>
      <c r="I3" s="99"/>
      <c r="J3" s="99"/>
      <c r="K3" s="99"/>
      <c r="L3" s="99"/>
      <c r="M3" s="108" t="s">
        <v>20</v>
      </c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</row>
    <row r="4" spans="1:49" ht="18.75" x14ac:dyDescent="0.3">
      <c r="A4" s="108"/>
      <c r="B4" s="99"/>
      <c r="C4" s="99"/>
      <c r="D4" s="99"/>
      <c r="E4" s="99"/>
      <c r="F4" s="99"/>
      <c r="G4" s="108"/>
      <c r="H4" s="99"/>
      <c r="I4" s="99"/>
      <c r="J4" s="99"/>
      <c r="K4" s="99"/>
      <c r="L4" s="99"/>
      <c r="M4" s="108"/>
      <c r="N4" s="109" t="s">
        <v>40</v>
      </c>
      <c r="O4" s="99"/>
      <c r="P4" s="99"/>
      <c r="Q4" s="99"/>
      <c r="R4" s="99"/>
      <c r="S4" s="108"/>
      <c r="T4" s="109" t="s">
        <v>19</v>
      </c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</row>
    <row r="5" spans="1:49" ht="25.5" customHeight="1" x14ac:dyDescent="0.25">
      <c r="A5" s="99"/>
      <c r="B5" s="35" t="s">
        <v>36</v>
      </c>
      <c r="C5" s="36"/>
      <c r="D5" s="37"/>
      <c r="E5" s="99"/>
      <c r="F5" s="99"/>
      <c r="G5" s="99"/>
      <c r="H5" s="35" t="s">
        <v>37</v>
      </c>
      <c r="I5" s="36"/>
      <c r="J5" s="37"/>
      <c r="K5" s="99"/>
      <c r="L5" s="99"/>
      <c r="M5" s="99"/>
      <c r="N5" s="35" t="s">
        <v>39</v>
      </c>
      <c r="O5" s="36"/>
      <c r="P5" s="37"/>
      <c r="Q5" s="99"/>
      <c r="R5" s="99"/>
      <c r="S5" s="99"/>
      <c r="T5" s="35" t="s">
        <v>39</v>
      </c>
      <c r="U5" s="36"/>
      <c r="V5" s="37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</row>
    <row r="6" spans="1:49" ht="33" customHeight="1" x14ac:dyDescent="0.45">
      <c r="A6" s="99"/>
      <c r="B6" s="44" t="s">
        <v>35</v>
      </c>
      <c r="C6" s="113">
        <v>1</v>
      </c>
      <c r="D6" s="45" t="s">
        <v>34</v>
      </c>
      <c r="E6" s="99"/>
      <c r="F6" s="99"/>
      <c r="G6" s="99"/>
      <c r="H6" s="44" t="s">
        <v>35</v>
      </c>
      <c r="I6" s="113">
        <v>1</v>
      </c>
      <c r="J6" s="45" t="s">
        <v>34</v>
      </c>
      <c r="K6" s="99"/>
      <c r="L6" s="99"/>
      <c r="M6" s="99"/>
      <c r="N6" s="44" t="s">
        <v>35</v>
      </c>
      <c r="O6" s="113">
        <v>1</v>
      </c>
      <c r="P6" s="45" t="s">
        <v>34</v>
      </c>
      <c r="Q6" s="99"/>
      <c r="R6" s="99"/>
      <c r="S6" s="99"/>
      <c r="T6" s="44" t="s">
        <v>35</v>
      </c>
      <c r="U6" s="113">
        <v>1</v>
      </c>
      <c r="V6" s="45" t="s">
        <v>34</v>
      </c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</row>
    <row r="7" spans="1:49" ht="33" customHeight="1" x14ac:dyDescent="0.35">
      <c r="A7" s="99"/>
      <c r="B7" s="38" t="s">
        <v>32</v>
      </c>
      <c r="C7" s="39">
        <f>ROUND(IF(C6&gt;0.049,C21*C6^C22,C30),2)</f>
        <v>80.73</v>
      </c>
      <c r="D7" s="40" t="s">
        <v>33</v>
      </c>
      <c r="E7" s="99"/>
      <c r="F7" s="99"/>
      <c r="G7" s="99"/>
      <c r="H7" s="38" t="s">
        <v>32</v>
      </c>
      <c r="I7" s="39">
        <f>ROUND(IF(I6&gt;0.011,I21*I6^I22,I30),2)</f>
        <v>66.52</v>
      </c>
      <c r="J7" s="40" t="s">
        <v>33</v>
      </c>
      <c r="K7" s="99"/>
      <c r="L7" s="99"/>
      <c r="M7" s="99"/>
      <c r="N7" s="46" t="s">
        <v>25</v>
      </c>
      <c r="O7" s="47">
        <f>ROUND(IF(O6&gt;0.005,O21*O6^O22,O30),2)</f>
        <v>38.97</v>
      </c>
      <c r="P7" s="48" t="s">
        <v>33</v>
      </c>
      <c r="Q7" s="99"/>
      <c r="R7" s="99"/>
      <c r="S7" s="99"/>
      <c r="T7" s="46" t="s">
        <v>25</v>
      </c>
      <c r="U7" s="47">
        <f>ROUND(IF(U6&gt;0.005,U21*U6^U22,U30),2)</f>
        <v>27.96</v>
      </c>
      <c r="V7" s="48" t="s">
        <v>33</v>
      </c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</row>
    <row r="8" spans="1:49" ht="21.75" thickBot="1" x14ac:dyDescent="0.4">
      <c r="A8" s="104"/>
      <c r="B8" s="104" t="s">
        <v>42</v>
      </c>
      <c r="C8" s="104">
        <f>C7-RSEE_razredi!$C$24</f>
        <v>32.690000000000005</v>
      </c>
      <c r="D8" s="104" t="s">
        <v>33</v>
      </c>
      <c r="E8" s="104"/>
      <c r="F8" s="104"/>
      <c r="G8" s="104"/>
      <c r="H8" s="104" t="s">
        <v>42</v>
      </c>
      <c r="I8" s="104">
        <f>I7-RSEE_razredi!$C$24</f>
        <v>18.479999999999997</v>
      </c>
      <c r="J8" s="104" t="s">
        <v>33</v>
      </c>
      <c r="K8" s="104"/>
      <c r="L8" s="99"/>
      <c r="M8" s="99"/>
      <c r="N8" s="49" t="s">
        <v>38</v>
      </c>
      <c r="O8" s="50">
        <f>ROUND(IF(O6&gt;0.005,P21*O6^P22,O39),2)</f>
        <v>33.6</v>
      </c>
      <c r="P8" s="51" t="s">
        <v>33</v>
      </c>
      <c r="Q8" s="99"/>
      <c r="R8" s="99"/>
      <c r="S8" s="99"/>
      <c r="T8" s="49" t="s">
        <v>38</v>
      </c>
      <c r="U8" s="50">
        <f>ROUND(IF(U6&gt;0.005,V21*U6^V22,U39),2)</f>
        <v>33.6</v>
      </c>
      <c r="V8" s="51" t="s">
        <v>33</v>
      </c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</row>
    <row r="9" spans="1:49" ht="23.25" x14ac:dyDescent="0.3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99"/>
      <c r="M9" s="99"/>
      <c r="N9" s="41" t="s">
        <v>32</v>
      </c>
      <c r="O9" s="42">
        <f>SUM(O7:O8)</f>
        <v>72.569999999999993</v>
      </c>
      <c r="P9" s="43" t="s">
        <v>33</v>
      </c>
      <c r="Q9" s="99"/>
      <c r="R9" s="99"/>
      <c r="S9" s="99"/>
      <c r="T9" s="41" t="s">
        <v>32</v>
      </c>
      <c r="U9" s="42">
        <f>SUM(U7:U8)</f>
        <v>61.56</v>
      </c>
      <c r="V9" s="43" t="s">
        <v>33</v>
      </c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</row>
    <row r="10" spans="1:49" ht="23.25" x14ac:dyDescent="0.35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99"/>
      <c r="M10" s="99"/>
      <c r="N10" s="110"/>
      <c r="O10" s="111"/>
      <c r="P10" s="112"/>
      <c r="Q10" s="99"/>
      <c r="R10" s="99"/>
      <c r="S10" s="99"/>
      <c r="T10" s="110"/>
      <c r="U10" s="111"/>
      <c r="V10" s="112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</row>
    <row r="11" spans="1:49" ht="24" thickBot="1" x14ac:dyDescent="0.4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99"/>
      <c r="M11" s="99"/>
      <c r="N11" s="110"/>
      <c r="O11" s="111"/>
      <c r="P11" s="112"/>
      <c r="Q11" s="99"/>
      <c r="R11" s="99"/>
      <c r="S11" s="99"/>
      <c r="T11" s="110"/>
      <c r="U11" s="111"/>
      <c r="V11" s="112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</row>
    <row r="12" spans="1:49" ht="29.25" thickBot="1" x14ac:dyDescent="0.5">
      <c r="A12" s="104"/>
      <c r="B12" s="104"/>
      <c r="C12" s="104"/>
      <c r="D12" s="145" t="s">
        <v>62</v>
      </c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7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</row>
    <row r="13" spans="1:49" s="115" customFormat="1" x14ac:dyDescent="0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</row>
    <row r="14" spans="1:49" s="115" customFormat="1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</row>
    <row r="15" spans="1:49" s="115" customFormat="1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</row>
    <row r="16" spans="1:49" s="115" customFormat="1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</row>
    <row r="17" spans="1:49" s="115" customFormat="1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</row>
    <row r="18" spans="1:49" s="115" customFormat="1" hidden="1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 t="s">
        <v>42</v>
      </c>
      <c r="O18" s="114">
        <f>O9-RSEE_razredi!$C$24</f>
        <v>24.529999999999994</v>
      </c>
      <c r="P18" s="114" t="s">
        <v>33</v>
      </c>
      <c r="Q18" s="114"/>
      <c r="R18" s="114"/>
      <c r="S18" s="114"/>
      <c r="T18" s="114" t="s">
        <v>42</v>
      </c>
      <c r="U18" s="114">
        <f>U9-RSEE_razredi!$C$24</f>
        <v>13.520000000000003</v>
      </c>
      <c r="V18" s="114" t="s">
        <v>33</v>
      </c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</row>
    <row r="19" spans="1:49" s="115" customFormat="1" hidden="1" x14ac:dyDescent="0.25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</row>
    <row r="20" spans="1:49" s="115" customFormat="1" hidden="1" x14ac:dyDescent="0.25">
      <c r="A20" s="114"/>
      <c r="B20" s="114"/>
      <c r="C20" s="114" t="s">
        <v>25</v>
      </c>
      <c r="D20" s="114"/>
      <c r="E20" s="114"/>
      <c r="F20" s="114"/>
      <c r="G20" s="114"/>
      <c r="H20" s="114"/>
      <c r="I20" s="114" t="s">
        <v>25</v>
      </c>
      <c r="J20" s="114"/>
      <c r="K20" s="114"/>
      <c r="L20" s="114"/>
      <c r="M20" s="114"/>
      <c r="N20" s="114"/>
      <c r="O20" s="114" t="s">
        <v>25</v>
      </c>
      <c r="P20" s="114" t="s">
        <v>38</v>
      </c>
      <c r="Q20" s="114"/>
      <c r="R20" s="114"/>
      <c r="S20" s="114"/>
      <c r="T20" s="114"/>
      <c r="U20" s="114" t="s">
        <v>25</v>
      </c>
      <c r="V20" s="114" t="s">
        <v>38</v>
      </c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</row>
    <row r="21" spans="1:49" s="115" customFormat="1" hidden="1" x14ac:dyDescent="0.25">
      <c r="A21" s="114"/>
      <c r="B21" s="114" t="s">
        <v>22</v>
      </c>
      <c r="C21" s="114">
        <f>ROUND(EXP((1/E28)*SUM(C32:E32)-(C22/E28)*SUM(C31:E31)),3)</f>
        <v>80.73</v>
      </c>
      <c r="D21" s="114"/>
      <c r="E21" s="114"/>
      <c r="F21" s="114"/>
      <c r="G21" s="114"/>
      <c r="H21" s="114" t="s">
        <v>22</v>
      </c>
      <c r="I21" s="114">
        <f>ROUND(EXP((1/K28)*SUM(I32:K32)-(I22/K28)*SUM(I31:K31)),3)</f>
        <v>66.52</v>
      </c>
      <c r="J21" s="114"/>
      <c r="K21" s="114"/>
      <c r="L21" s="114"/>
      <c r="M21" s="114"/>
      <c r="N21" s="114" t="s">
        <v>22</v>
      </c>
      <c r="O21" s="114">
        <f>ROUND(EXP((1/Q28)*SUM(O32:Q32)-(O22/Q28)*SUM(O31:Q31)),3)</f>
        <v>38.973999999999997</v>
      </c>
      <c r="P21" s="114">
        <f>ROUND(EXP((1/Q37)*SUM(O41:Q41)-(P22/Q37)*SUM(O40:Q40)),3)</f>
        <v>33.603999999999999</v>
      </c>
      <c r="Q21" s="114"/>
      <c r="R21" s="114"/>
      <c r="S21" s="114"/>
      <c r="T21" s="114" t="s">
        <v>22</v>
      </c>
      <c r="U21" s="114">
        <f>ROUND(EXP((1/W28)*SUM(U32:W32)-(U22/W28)*SUM(U31:W31)),3)</f>
        <v>27.954999999999998</v>
      </c>
      <c r="V21" s="114">
        <f>P21</f>
        <v>33.603999999999999</v>
      </c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</row>
    <row r="22" spans="1:49" s="115" customFormat="1" hidden="1" x14ac:dyDescent="0.25">
      <c r="A22" s="114"/>
      <c r="B22" s="114" t="s">
        <v>23</v>
      </c>
      <c r="C22" s="114">
        <f>ROUND((SUM(C33:E33)-(1/E28)*SUM(C31:E31)*SUM(C32:E32))/(SUM(C34:E34)-(1/E28)*SUM(C31:E31)^2),3)</f>
        <v>-7.4999999999999997E-2</v>
      </c>
      <c r="D22" s="114"/>
      <c r="E22" s="114"/>
      <c r="F22" s="114"/>
      <c r="G22" s="114"/>
      <c r="H22" s="114" t="s">
        <v>23</v>
      </c>
      <c r="I22" s="114">
        <f>ROUND((SUM(I33:K33)-(1/K28)*SUM(I31:K31)*SUM(I32:K32))/(SUM(I34:K34)-(1/K28)*SUM(I31:K31)^2),3)</f>
        <v>-6.4000000000000001E-2</v>
      </c>
      <c r="J22" s="114"/>
      <c r="K22" s="114"/>
      <c r="L22" s="114"/>
      <c r="M22" s="114"/>
      <c r="N22" s="114" t="s">
        <v>23</v>
      </c>
      <c r="O22" s="114">
        <f>ROUND((SUM(O33:Q33)-(1/Q28)*SUM(O31:Q31)*SUM(O32:Q32))/(SUM(O34:Q34)-(1/Q28)*SUM(O31:Q31)^2),3)</f>
        <v>-0.17100000000000001</v>
      </c>
      <c r="P22" s="114">
        <f>ROUND((SUM(O42:Q42)-(1/Q37)*SUM(O40:Q40)*SUM(O41:Q41))/(SUM(O43:Q43)-(1/Q37)*SUM(O40:Q40)^2),3)</f>
        <v>-6.9000000000000006E-2</v>
      </c>
      <c r="Q22" s="114"/>
      <c r="R22" s="114"/>
      <c r="S22" s="114"/>
      <c r="T22" s="114" t="s">
        <v>23</v>
      </c>
      <c r="U22" s="114">
        <f>ROUND((SUM(U33:W33)-(1/W28)*SUM(U31:W31)*SUM(U32:W32))/(SUM(U34:W34)-(1/W28)*SUM(U31:W31)^2),3)</f>
        <v>-0.17399999999999999</v>
      </c>
      <c r="V22" s="114">
        <f>P22</f>
        <v>-6.9000000000000006E-2</v>
      </c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</row>
    <row r="23" spans="1:49" s="115" customFormat="1" hidden="1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</row>
    <row r="24" spans="1:49" s="115" customFormat="1" hidden="1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</row>
    <row r="25" spans="1:49" s="115" customFormat="1" hidden="1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</row>
    <row r="26" spans="1:49" s="115" customFormat="1" hidden="1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</row>
    <row r="27" spans="1:49" s="116" customFormat="1" ht="15.75" hidden="1" x14ac:dyDescent="0.25">
      <c r="A27" s="114" t="s">
        <v>24</v>
      </c>
      <c r="B27" s="114"/>
      <c r="C27" s="114"/>
      <c r="D27" s="114"/>
      <c r="E27" s="114"/>
      <c r="F27" s="114"/>
      <c r="G27" s="114" t="s">
        <v>24</v>
      </c>
      <c r="H27" s="114"/>
      <c r="I27" s="114"/>
      <c r="J27" s="114"/>
      <c r="K27" s="114"/>
      <c r="L27" s="114"/>
      <c r="M27" s="114" t="s">
        <v>24</v>
      </c>
      <c r="N27" s="114"/>
      <c r="O27" s="114"/>
      <c r="P27" s="114"/>
      <c r="Q27" s="114"/>
      <c r="R27" s="114"/>
      <c r="S27" s="114" t="s">
        <v>24</v>
      </c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</row>
    <row r="28" spans="1:49" s="115" customFormat="1" hidden="1" x14ac:dyDescent="0.25">
      <c r="A28" s="114"/>
      <c r="B28" s="114" t="s">
        <v>25</v>
      </c>
      <c r="C28" s="114">
        <v>1</v>
      </c>
      <c r="D28" s="114">
        <v>2</v>
      </c>
      <c r="E28" s="114">
        <v>3</v>
      </c>
      <c r="F28" s="114"/>
      <c r="G28" s="114"/>
      <c r="H28" s="114" t="s">
        <v>25</v>
      </c>
      <c r="I28" s="114">
        <v>1</v>
      </c>
      <c r="J28" s="114">
        <v>2</v>
      </c>
      <c r="K28" s="114">
        <v>3</v>
      </c>
      <c r="L28" s="114"/>
      <c r="M28" s="114"/>
      <c r="N28" s="114" t="s">
        <v>25</v>
      </c>
      <c r="O28" s="114">
        <v>1</v>
      </c>
      <c r="P28" s="114">
        <v>2</v>
      </c>
      <c r="Q28" s="114">
        <v>3</v>
      </c>
      <c r="R28" s="114"/>
      <c r="S28" s="114"/>
      <c r="T28" s="114" t="s">
        <v>25</v>
      </c>
      <c r="U28" s="114">
        <v>1</v>
      </c>
      <c r="V28" s="114">
        <v>2</v>
      </c>
      <c r="W28" s="114">
        <v>3</v>
      </c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</row>
    <row r="29" spans="1:49" s="115" customFormat="1" ht="18" hidden="1" x14ac:dyDescent="0.35">
      <c r="A29" s="114" t="s">
        <v>63</v>
      </c>
      <c r="B29" s="114" t="s">
        <v>26</v>
      </c>
      <c r="C29" s="114">
        <v>0.05</v>
      </c>
      <c r="D29" s="114">
        <v>0.5</v>
      </c>
      <c r="E29" s="114">
        <v>2</v>
      </c>
      <c r="F29" s="114"/>
      <c r="G29" s="114" t="s">
        <v>63</v>
      </c>
      <c r="H29" s="114" t="s">
        <v>26</v>
      </c>
      <c r="I29" s="114">
        <v>1.0999999999999999E-2</v>
      </c>
      <c r="J29" s="114">
        <v>0.5</v>
      </c>
      <c r="K29" s="114">
        <v>2</v>
      </c>
      <c r="L29" s="114"/>
      <c r="M29" s="114" t="s">
        <v>63</v>
      </c>
      <c r="N29" s="114" t="s">
        <v>26</v>
      </c>
      <c r="O29" s="114">
        <v>5.0000000000000001E-3</v>
      </c>
      <c r="P29" s="114">
        <v>3</v>
      </c>
      <c r="Q29" s="114">
        <v>10</v>
      </c>
      <c r="R29" s="114"/>
      <c r="S29" s="114" t="s">
        <v>63</v>
      </c>
      <c r="T29" s="114" t="s">
        <v>26</v>
      </c>
      <c r="U29" s="114">
        <v>5.0000000000000001E-3</v>
      </c>
      <c r="V29" s="114">
        <v>3</v>
      </c>
      <c r="W29" s="114">
        <v>10</v>
      </c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</row>
    <row r="30" spans="1:49" s="115" customFormat="1" hidden="1" x14ac:dyDescent="0.25">
      <c r="A30" s="114" t="s">
        <v>25</v>
      </c>
      <c r="B30" s="114" t="s">
        <v>27</v>
      </c>
      <c r="C30" s="114">
        <f>RSEE_razredi!C6</f>
        <v>101.5</v>
      </c>
      <c r="D30" s="114">
        <f>RSEE_razredi!D6</f>
        <v>84.28</v>
      </c>
      <c r="E30" s="114">
        <f>RSEE_razredi!E6</f>
        <v>77</v>
      </c>
      <c r="F30" s="114"/>
      <c r="G30" s="114" t="s">
        <v>25</v>
      </c>
      <c r="H30" s="114" t="s">
        <v>27</v>
      </c>
      <c r="I30" s="114">
        <f>RSEE_razredi!C8</f>
        <v>88</v>
      </c>
      <c r="J30" s="114">
        <f>RSEE_razredi!D8</f>
        <v>72</v>
      </c>
      <c r="K30" s="114">
        <f>RSEE_razredi!E8</f>
        <v>62</v>
      </c>
      <c r="L30" s="114"/>
      <c r="M30" s="114" t="s">
        <v>25</v>
      </c>
      <c r="N30" s="114" t="s">
        <v>27</v>
      </c>
      <c r="O30" s="114">
        <f>RSEE_razredi!C21</f>
        <v>96.72</v>
      </c>
      <c r="P30" s="114">
        <f>RSEE_razredi!E21</f>
        <v>32.01</v>
      </c>
      <c r="Q30" s="114">
        <f>RSEE_razredi!F21</f>
        <v>26.45</v>
      </c>
      <c r="R30" s="114"/>
      <c r="S30" s="114" t="s">
        <v>25</v>
      </c>
      <c r="T30" s="114" t="s">
        <v>27</v>
      </c>
      <c r="U30" s="114">
        <f>RSEE_razredi!C22</f>
        <v>70.069999999999993</v>
      </c>
      <c r="V30" s="114">
        <f>RSEE_razredi!E22</f>
        <v>23.47</v>
      </c>
      <c r="W30" s="114">
        <f>RSEE_razredi!F22</f>
        <v>18.48</v>
      </c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</row>
    <row r="31" spans="1:49" s="115" customFormat="1" hidden="1" x14ac:dyDescent="0.25">
      <c r="A31" s="114"/>
      <c r="B31" s="114" t="s">
        <v>28</v>
      </c>
      <c r="C31" s="114">
        <f t="shared" ref="C31:E32" si="0">LN(C29)</f>
        <v>-2.9957322735539909</v>
      </c>
      <c r="D31" s="114">
        <f t="shared" si="0"/>
        <v>-0.69314718055994529</v>
      </c>
      <c r="E31" s="114">
        <f t="shared" si="0"/>
        <v>0.69314718055994529</v>
      </c>
      <c r="F31" s="114"/>
      <c r="G31" s="114"/>
      <c r="H31" s="114" t="s">
        <v>28</v>
      </c>
      <c r="I31" s="114">
        <f t="shared" ref="I31:K32" si="1">LN(I29)</f>
        <v>-4.5098600061837661</v>
      </c>
      <c r="J31" s="114">
        <f t="shared" si="1"/>
        <v>-0.69314718055994529</v>
      </c>
      <c r="K31" s="114">
        <f t="shared" si="1"/>
        <v>0.69314718055994529</v>
      </c>
      <c r="L31" s="114"/>
      <c r="M31" s="114"/>
      <c r="N31" s="114" t="s">
        <v>28</v>
      </c>
      <c r="O31" s="114">
        <f t="shared" ref="O31:Q32" si="2">LN(O29)</f>
        <v>-5.2983173665480363</v>
      </c>
      <c r="P31" s="114">
        <f t="shared" si="2"/>
        <v>1.0986122886681098</v>
      </c>
      <c r="Q31" s="114">
        <f t="shared" si="2"/>
        <v>2.3025850929940459</v>
      </c>
      <c r="R31" s="114"/>
      <c r="S31" s="114"/>
      <c r="T31" s="114" t="s">
        <v>28</v>
      </c>
      <c r="U31" s="114">
        <f t="shared" ref="U31:W32" si="3">LN(U29)</f>
        <v>-5.2983173665480363</v>
      </c>
      <c r="V31" s="114">
        <f t="shared" si="3"/>
        <v>1.0986122886681098</v>
      </c>
      <c r="W31" s="114">
        <f t="shared" si="3"/>
        <v>2.3025850929940459</v>
      </c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</row>
    <row r="32" spans="1:49" s="115" customFormat="1" hidden="1" x14ac:dyDescent="0.25">
      <c r="A32" s="114"/>
      <c r="B32" s="114" t="s">
        <v>29</v>
      </c>
      <c r="C32" s="114">
        <f t="shared" si="0"/>
        <v>4.6200587984818418</v>
      </c>
      <c r="D32" s="114">
        <f t="shared" si="0"/>
        <v>4.4341445889359887</v>
      </c>
      <c r="E32" s="114">
        <f t="shared" si="0"/>
        <v>4.3438054218536841</v>
      </c>
      <c r="F32" s="114"/>
      <c r="G32" s="114"/>
      <c r="H32" s="114" t="s">
        <v>29</v>
      </c>
      <c r="I32" s="114">
        <f t="shared" si="1"/>
        <v>4.4773368144782069</v>
      </c>
      <c r="J32" s="114">
        <f t="shared" si="1"/>
        <v>4.2766661190160553</v>
      </c>
      <c r="K32" s="114">
        <f t="shared" si="1"/>
        <v>4.1271343850450917</v>
      </c>
      <c r="L32" s="114"/>
      <c r="M32" s="114"/>
      <c r="N32" s="114" t="s">
        <v>29</v>
      </c>
      <c r="O32" s="114">
        <f t="shared" si="2"/>
        <v>4.571820206306537</v>
      </c>
      <c r="P32" s="114">
        <f t="shared" si="2"/>
        <v>3.4660483539817717</v>
      </c>
      <c r="Q32" s="114">
        <f t="shared" si="2"/>
        <v>3.2752561583043085</v>
      </c>
      <c r="R32" s="114"/>
      <c r="S32" s="114"/>
      <c r="T32" s="114" t="s">
        <v>29</v>
      </c>
      <c r="U32" s="114">
        <f t="shared" si="3"/>
        <v>4.2494947423824421</v>
      </c>
      <c r="V32" s="114">
        <f t="shared" si="3"/>
        <v>3.1557230098629323</v>
      </c>
      <c r="W32" s="114">
        <f t="shared" si="3"/>
        <v>2.9166890662135381</v>
      </c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</row>
    <row r="33" spans="1:44" s="115" customFormat="1" hidden="1" x14ac:dyDescent="0.25">
      <c r="A33" s="114"/>
      <c r="B33" s="114" t="s">
        <v>30</v>
      </c>
      <c r="C33" s="114">
        <f>C32*C31</f>
        <v>-13.840459248329127</v>
      </c>
      <c r="D33" s="114">
        <f>D32*D31</f>
        <v>-3.073514820016118</v>
      </c>
      <c r="E33" s="114">
        <f>E32*E31</f>
        <v>3.010896481058885</v>
      </c>
      <c r="F33" s="114"/>
      <c r="G33" s="114"/>
      <c r="H33" s="114" t="s">
        <v>30</v>
      </c>
      <c r="I33" s="114">
        <f>I32*I31</f>
        <v>-20.192162233829489</v>
      </c>
      <c r="J33" s="114">
        <f>J32*J31</f>
        <v>-2.964359062592222</v>
      </c>
      <c r="K33" s="114">
        <f>K32*K31</f>
        <v>2.8607115627860087</v>
      </c>
      <c r="L33" s="114"/>
      <c r="M33" s="114"/>
      <c r="N33" s="114" t="s">
        <v>30</v>
      </c>
      <c r="O33" s="114">
        <f>O32*O31</f>
        <v>-24.22295439580915</v>
      </c>
      <c r="P33" s="114">
        <f>P32*P31</f>
        <v>3.8078433148022488</v>
      </c>
      <c r="Q33" s="114">
        <f>Q32*Q31</f>
        <v>7.5415560058484479</v>
      </c>
      <c r="R33" s="114"/>
      <c r="S33" s="114"/>
      <c r="T33" s="114" t="s">
        <v>30</v>
      </c>
      <c r="U33" s="114">
        <f>U32*U31</f>
        <v>-22.515171792619466</v>
      </c>
      <c r="V33" s="114">
        <f>V32*V31</f>
        <v>3.4669160782681319</v>
      </c>
      <c r="W33" s="114">
        <f>W32*W31</f>
        <v>6.7159247647620166</v>
      </c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</row>
    <row r="34" spans="1:44" s="115" customFormat="1" hidden="1" x14ac:dyDescent="0.25">
      <c r="A34" s="114"/>
      <c r="B34" s="114" t="s">
        <v>31</v>
      </c>
      <c r="C34" s="114">
        <f t="shared" ref="C34:E35" si="4">C31*C31</f>
        <v>8.9744118548129634</v>
      </c>
      <c r="D34" s="114">
        <f t="shared" si="4"/>
        <v>0.48045301391820139</v>
      </c>
      <c r="E34" s="114">
        <f t="shared" si="4"/>
        <v>0.48045301391820139</v>
      </c>
      <c r="F34" s="114"/>
      <c r="G34" s="114"/>
      <c r="H34" s="114" t="s">
        <v>31</v>
      </c>
      <c r="I34" s="114">
        <f t="shared" ref="I34:K35" si="5">I31*I31</f>
        <v>20.338837275375838</v>
      </c>
      <c r="J34" s="114">
        <f t="shared" si="5"/>
        <v>0.48045301391820139</v>
      </c>
      <c r="K34" s="114">
        <f t="shared" si="5"/>
        <v>0.48045301391820139</v>
      </c>
      <c r="L34" s="114"/>
      <c r="M34" s="114"/>
      <c r="N34" s="114" t="s">
        <v>31</v>
      </c>
      <c r="O34" s="114">
        <f t="shared" ref="O34:Q35" si="6">O31*O31</f>
        <v>28.072166916664518</v>
      </c>
      <c r="P34" s="114">
        <f t="shared" si="6"/>
        <v>1.2069489608125821</v>
      </c>
      <c r="Q34" s="114">
        <f t="shared" si="6"/>
        <v>5.3018981104783993</v>
      </c>
      <c r="R34" s="114"/>
      <c r="S34" s="114"/>
      <c r="T34" s="114" t="s">
        <v>31</v>
      </c>
      <c r="U34" s="114">
        <f t="shared" ref="U34:W35" si="7">U31*U31</f>
        <v>28.072166916664518</v>
      </c>
      <c r="V34" s="114">
        <f t="shared" si="7"/>
        <v>1.2069489608125821</v>
      </c>
      <c r="W34" s="114">
        <f t="shared" si="7"/>
        <v>5.3018981104783993</v>
      </c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</row>
    <row r="35" spans="1:44" s="115" customFormat="1" hidden="1" x14ac:dyDescent="0.25">
      <c r="A35" s="114"/>
      <c r="B35" s="114" t="s">
        <v>31</v>
      </c>
      <c r="C35" s="114">
        <f t="shared" si="4"/>
        <v>21.344943301429478</v>
      </c>
      <c r="D35" s="114">
        <f t="shared" si="4"/>
        <v>19.66163823559031</v>
      </c>
      <c r="E35" s="114">
        <f t="shared" si="4"/>
        <v>18.868645542925464</v>
      </c>
      <c r="F35" s="114"/>
      <c r="G35" s="114"/>
      <c r="H35" s="114" t="s">
        <v>31</v>
      </c>
      <c r="I35" s="114">
        <f t="shared" si="5"/>
        <v>20.046544950281856</v>
      </c>
      <c r="J35" s="114">
        <f t="shared" si="5"/>
        <v>18.28987309353985</v>
      </c>
      <c r="K35" s="114">
        <f t="shared" si="5"/>
        <v>17.033238232221528</v>
      </c>
      <c r="L35" s="114"/>
      <c r="M35" s="114"/>
      <c r="N35" s="114" t="s">
        <v>31</v>
      </c>
      <c r="O35" s="114">
        <f t="shared" si="6"/>
        <v>20.901539998792746</v>
      </c>
      <c r="P35" s="114">
        <f t="shared" si="6"/>
        <v>12.01349119213975</v>
      </c>
      <c r="Q35" s="114">
        <f t="shared" si="6"/>
        <v>10.727302902510297</v>
      </c>
      <c r="R35" s="114"/>
      <c r="S35" s="114"/>
      <c r="T35" s="114" t="s">
        <v>31</v>
      </c>
      <c r="U35" s="114">
        <f t="shared" si="7"/>
        <v>18.058205565536017</v>
      </c>
      <c r="V35" s="114">
        <f t="shared" si="7"/>
        <v>9.9585877149783641</v>
      </c>
      <c r="W35" s="114">
        <f t="shared" si="7"/>
        <v>8.5070751089696</v>
      </c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</row>
    <row r="36" spans="1:44" s="115" customFormat="1" hidden="1" x14ac:dyDescent="0.25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</row>
    <row r="37" spans="1:44" s="117" customFormat="1" ht="18.75" hidden="1" x14ac:dyDescent="0.3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 t="s">
        <v>38</v>
      </c>
      <c r="O37" s="114">
        <v>1</v>
      </c>
      <c r="P37" s="114">
        <v>2</v>
      </c>
      <c r="Q37" s="114">
        <v>3</v>
      </c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</row>
    <row r="38" spans="1:44" s="117" customFormat="1" ht="19.5" hidden="1" x14ac:dyDescent="0.35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 t="s">
        <v>63</v>
      </c>
      <c r="N38" s="114" t="s">
        <v>26</v>
      </c>
      <c r="O38" s="114">
        <v>5.0000000000000001E-3</v>
      </c>
      <c r="P38" s="114">
        <v>3</v>
      </c>
      <c r="Q38" s="114">
        <v>10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</row>
    <row r="39" spans="1:44" s="115" customFormat="1" hidden="1" x14ac:dyDescent="0.25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 t="s">
        <v>38</v>
      </c>
      <c r="N39" s="114" t="s">
        <v>27</v>
      </c>
      <c r="O39" s="118">
        <f>RSEE_razredi!G21</f>
        <v>48.25</v>
      </c>
      <c r="P39" s="114">
        <f>RSEE_razredi!I21</f>
        <v>31.96</v>
      </c>
      <c r="Q39" s="114">
        <f>RSEE_razredi!J21</f>
        <v>28.05</v>
      </c>
      <c r="R39" s="114"/>
      <c r="S39" s="114"/>
      <c r="T39" s="114"/>
      <c r="U39" s="114">
        <f>O39</f>
        <v>48.25</v>
      </c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</row>
    <row r="40" spans="1:44" s="115" customFormat="1" hidden="1" x14ac:dyDescent="0.25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 t="s">
        <v>28</v>
      </c>
      <c r="O40" s="114">
        <f t="shared" ref="O40:Q41" si="8">LN(O38)</f>
        <v>-5.2983173665480363</v>
      </c>
      <c r="P40" s="114">
        <f t="shared" si="8"/>
        <v>1.0986122886681098</v>
      </c>
      <c r="Q40" s="114">
        <f t="shared" si="8"/>
        <v>2.3025850929940459</v>
      </c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</row>
    <row r="41" spans="1:44" s="115" customFormat="1" hidden="1" x14ac:dyDescent="0.25">
      <c r="A41" s="114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 t="s">
        <v>29</v>
      </c>
      <c r="O41" s="114">
        <f t="shared" si="8"/>
        <v>3.8763958277849948</v>
      </c>
      <c r="P41" s="114">
        <f t="shared" si="8"/>
        <v>3.464485120898074</v>
      </c>
      <c r="Q41" s="114">
        <f t="shared" si="8"/>
        <v>3.3339886319687055</v>
      </c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</row>
    <row r="42" spans="1:44" s="115" customFormat="1" hidden="1" x14ac:dyDescent="0.25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 t="s">
        <v>30</v>
      </c>
      <c r="O42" s="114">
        <f>O41*O40</f>
        <v>-20.53837533396759</v>
      </c>
      <c r="P42" s="114">
        <f>P41*P40</f>
        <v>3.8061259277264461</v>
      </c>
      <c r="Q42" s="114">
        <f>Q41*Q40</f>
        <v>7.6767925241827539</v>
      </c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</row>
    <row r="43" spans="1:44" s="115" customFormat="1" hidden="1" x14ac:dyDescent="0.25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 t="s">
        <v>31</v>
      </c>
      <c r="O43" s="114">
        <f t="shared" ref="O43:Q44" si="9">O40*O40</f>
        <v>28.072166916664518</v>
      </c>
      <c r="P43" s="114">
        <f t="shared" si="9"/>
        <v>1.2069489608125821</v>
      </c>
      <c r="Q43" s="114">
        <f t="shared" si="9"/>
        <v>5.3018981104783993</v>
      </c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</row>
    <row r="44" spans="1:44" s="115" customFormat="1" hidden="1" x14ac:dyDescent="0.25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 t="s">
        <v>31</v>
      </c>
      <c r="O44" s="114">
        <f t="shared" si="9"/>
        <v>15.026444613668914</v>
      </c>
      <c r="P44" s="114">
        <f t="shared" si="9"/>
        <v>12.002657152924142</v>
      </c>
      <c r="Q44" s="114">
        <f t="shared" si="9"/>
        <v>11.115480198096561</v>
      </c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</row>
    <row r="45" spans="1:44" s="115" customFormat="1" hidden="1" x14ac:dyDescent="0.25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</row>
    <row r="46" spans="1:44" s="115" customFormat="1" hidden="1" x14ac:dyDescent="0.25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</row>
    <row r="47" spans="1:44" s="115" customFormat="1" hidden="1" x14ac:dyDescent="0.25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</row>
    <row r="48" spans="1:44" s="115" customFormat="1" hidden="1" x14ac:dyDescent="0.25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</row>
    <row r="49" spans="1:44" s="115" customFormat="1" hidden="1" x14ac:dyDescent="0.25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</row>
    <row r="50" spans="1:44" s="115" customFormat="1" hidden="1" x14ac:dyDescent="0.25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</row>
    <row r="51" spans="1:44" s="115" customFormat="1" hidden="1" x14ac:dyDescent="0.25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</row>
    <row r="52" spans="1:44" s="115" customFormat="1" hidden="1" x14ac:dyDescent="0.25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</row>
    <row r="53" spans="1:44" s="115" customFormat="1" hidden="1" x14ac:dyDescent="0.25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</row>
    <row r="54" spans="1:44" s="115" customFormat="1" hidden="1" x14ac:dyDescent="0.25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</row>
    <row r="55" spans="1:44" s="115" customFormat="1" hidden="1" x14ac:dyDescent="0.25">
      <c r="A55" s="114"/>
      <c r="B55" s="114" t="s">
        <v>45</v>
      </c>
      <c r="C55" s="114" t="s">
        <v>46</v>
      </c>
      <c r="D55" s="114" t="s">
        <v>47</v>
      </c>
      <c r="E55" s="114"/>
      <c r="F55" s="114"/>
      <c r="G55" s="114"/>
      <c r="H55" s="114" t="s">
        <v>45</v>
      </c>
      <c r="I55" s="114" t="s">
        <v>46</v>
      </c>
      <c r="J55" s="114" t="s">
        <v>47</v>
      </c>
      <c r="K55" s="114"/>
      <c r="L55" s="114"/>
      <c r="M55" s="114"/>
      <c r="N55" s="114" t="s">
        <v>45</v>
      </c>
      <c r="O55" s="114" t="s">
        <v>51</v>
      </c>
      <c r="P55" s="114" t="s">
        <v>52</v>
      </c>
      <c r="Q55" s="114" t="s">
        <v>53</v>
      </c>
      <c r="R55" s="114" t="s">
        <v>55</v>
      </c>
      <c r="S55" s="114" t="s">
        <v>54</v>
      </c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 t="s">
        <v>58</v>
      </c>
      <c r="AM55" s="114" t="s">
        <v>59</v>
      </c>
      <c r="AN55" s="114" t="s">
        <v>60</v>
      </c>
      <c r="AO55" s="114"/>
      <c r="AP55" s="114"/>
      <c r="AQ55" s="114"/>
      <c r="AR55" s="114"/>
    </row>
    <row r="56" spans="1:44" s="115" customFormat="1" hidden="1" x14ac:dyDescent="0.25">
      <c r="A56" s="114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</row>
    <row r="57" spans="1:44" s="115" customFormat="1" x14ac:dyDescent="0.25">
      <c r="A57" s="114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</row>
    <row r="58" spans="1:44" s="115" customFormat="1" x14ac:dyDescent="0.25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</row>
    <row r="59" spans="1:44" s="115" customFormat="1" x14ac:dyDescent="0.25">
      <c r="A59" s="114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</row>
    <row r="60" spans="1:44" s="115" customFormat="1" x14ac:dyDescent="0.25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</row>
    <row r="61" spans="1:44" s="115" customFormat="1" x14ac:dyDescent="0.25">
      <c r="A61" s="114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</row>
    <row r="62" spans="1:44" s="115" customFormat="1" x14ac:dyDescent="0.25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</row>
    <row r="63" spans="1:44" s="115" customFormat="1" x14ac:dyDescent="0.25">
      <c r="A63" s="114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</row>
    <row r="64" spans="1:44" s="115" customFormat="1" x14ac:dyDescent="0.25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</row>
    <row r="65" spans="1:44" s="115" customFormat="1" x14ac:dyDescent="0.25">
      <c r="A65" s="114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</row>
    <row r="66" spans="1:44" s="115" customFormat="1" x14ac:dyDescent="0.25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</row>
    <row r="67" spans="1:44" s="115" customFormat="1" x14ac:dyDescent="0.25">
      <c r="A67" s="114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</row>
    <row r="68" spans="1:44" s="115" customFormat="1" x14ac:dyDescent="0.25">
      <c r="A68" s="114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</row>
    <row r="69" spans="1:44" s="115" customFormat="1" x14ac:dyDescent="0.25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</row>
    <row r="70" spans="1:44" s="115" customFormat="1" x14ac:dyDescent="0.25">
      <c r="A70" s="114"/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</row>
    <row r="71" spans="1:44" s="115" customFormat="1" x14ac:dyDescent="0.25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</row>
    <row r="72" spans="1:44" s="115" customFormat="1" x14ac:dyDescent="0.25">
      <c r="A72" s="114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</row>
    <row r="73" spans="1:44" s="115" customFormat="1" x14ac:dyDescent="0.25">
      <c r="A73" s="114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</row>
    <row r="74" spans="1:44" s="115" customFormat="1" x14ac:dyDescent="0.25">
      <c r="A74" s="114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</row>
    <row r="75" spans="1:44" s="115" customFormat="1" x14ac:dyDescent="0.25">
      <c r="A75" s="114"/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</row>
    <row r="76" spans="1:44" s="115" customFormat="1" x14ac:dyDescent="0.25">
      <c r="A76" s="114"/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</row>
    <row r="77" spans="1:44" s="115" customFormat="1" x14ac:dyDescent="0.25">
      <c r="A77" s="114"/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</row>
    <row r="78" spans="1:44" s="115" customFormat="1" x14ac:dyDescent="0.25">
      <c r="A78" s="114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</row>
    <row r="79" spans="1:44" s="115" customFormat="1" x14ac:dyDescent="0.25">
      <c r="A79" s="114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</row>
    <row r="80" spans="1:44" s="115" customFormat="1" x14ac:dyDescent="0.25">
      <c r="A80" s="114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</row>
    <row r="81" spans="1:44" s="115" customFormat="1" x14ac:dyDescent="0.25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</row>
    <row r="82" spans="1:44" s="115" customFormat="1" x14ac:dyDescent="0.25">
      <c r="A82" s="114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</row>
    <row r="83" spans="1:44" s="115" customFormat="1" x14ac:dyDescent="0.25">
      <c r="A83" s="114"/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</row>
    <row r="84" spans="1:44" s="115" customFormat="1" x14ac:dyDescent="0.25">
      <c r="A84" s="114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</row>
    <row r="85" spans="1:44" s="115" customFormat="1" x14ac:dyDescent="0.25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</row>
    <row r="86" spans="1:44" s="115" customFormat="1" x14ac:dyDescent="0.25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</row>
    <row r="87" spans="1:44" s="115" customFormat="1" x14ac:dyDescent="0.25">
      <c r="A87" s="114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</row>
    <row r="88" spans="1:44" s="115" customFormat="1" x14ac:dyDescent="0.25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</row>
    <row r="89" spans="1:44" s="115" customFormat="1" x14ac:dyDescent="0.25">
      <c r="A89" s="114"/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</row>
    <row r="90" spans="1:44" s="115" customFormat="1" x14ac:dyDescent="0.25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  <c r="AP90" s="114"/>
      <c r="AQ90" s="114"/>
      <c r="AR90" s="114"/>
    </row>
    <row r="91" spans="1:44" s="115" customFormat="1" x14ac:dyDescent="0.25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</row>
    <row r="92" spans="1:44" s="115" customFormat="1" x14ac:dyDescent="0.25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</row>
    <row r="93" spans="1:44" s="115" customFormat="1" x14ac:dyDescent="0.25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</row>
    <row r="94" spans="1:44" s="115" customFormat="1" x14ac:dyDescent="0.25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</row>
    <row r="95" spans="1:44" s="115" customFormat="1" x14ac:dyDescent="0.25">
      <c r="A95" s="114"/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</row>
    <row r="96" spans="1:44" s="115" customFormat="1" x14ac:dyDescent="0.25">
      <c r="A96" s="114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</row>
    <row r="97" spans="1:44" s="115" customFormat="1" x14ac:dyDescent="0.25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</row>
    <row r="98" spans="1:44" s="115" customFormat="1" x14ac:dyDescent="0.25">
      <c r="A98" s="114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</row>
    <row r="99" spans="1:44" s="115" customFormat="1" x14ac:dyDescent="0.25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</row>
    <row r="100" spans="1:44" s="115" customFormat="1" x14ac:dyDescent="0.25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</row>
    <row r="101" spans="1:44" s="115" customFormat="1" x14ac:dyDescent="0.25">
      <c r="A101" s="114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</row>
    <row r="102" spans="1:44" s="115" customFormat="1" x14ac:dyDescent="0.25">
      <c r="A102" s="114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</row>
    <row r="103" spans="1:44" s="115" customFormat="1" x14ac:dyDescent="0.25">
      <c r="A103" s="114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</row>
    <row r="104" spans="1:44" s="115" customFormat="1" x14ac:dyDescent="0.25">
      <c r="A104" s="114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</row>
    <row r="105" spans="1:44" s="115" customFormat="1" x14ac:dyDescent="0.25">
      <c r="A105" s="114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</row>
    <row r="106" spans="1:44" s="115" customFormat="1" x14ac:dyDescent="0.25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</row>
    <row r="107" spans="1:44" s="115" customFormat="1" x14ac:dyDescent="0.25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</row>
    <row r="108" spans="1:44" s="115" customFormat="1" x14ac:dyDescent="0.25">
      <c r="A108" s="114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</row>
    <row r="109" spans="1:44" s="115" customFormat="1" x14ac:dyDescent="0.25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114"/>
      <c r="AR109" s="114"/>
    </row>
    <row r="110" spans="1:44" s="115" customFormat="1" x14ac:dyDescent="0.25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</row>
    <row r="111" spans="1:44" s="115" customFormat="1" x14ac:dyDescent="0.25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</row>
    <row r="112" spans="1:44" s="115" customFormat="1" x14ac:dyDescent="0.25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</row>
    <row r="113" spans="1:44" s="115" customFormat="1" x14ac:dyDescent="0.25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</row>
    <row r="114" spans="1:44" s="115" customFormat="1" x14ac:dyDescent="0.25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</row>
    <row r="115" spans="1:44" s="115" customFormat="1" x14ac:dyDescent="0.25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</row>
    <row r="116" spans="1:44" s="115" customFormat="1" x14ac:dyDescent="0.25">
      <c r="A116" s="114"/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114"/>
      <c r="AI116" s="114"/>
      <c r="AJ116" s="114"/>
      <c r="AK116" s="114"/>
      <c r="AL116" s="114"/>
      <c r="AM116" s="114"/>
      <c r="AN116" s="114"/>
      <c r="AO116" s="114"/>
      <c r="AP116" s="114"/>
      <c r="AQ116" s="114"/>
      <c r="AR116" s="114"/>
    </row>
    <row r="117" spans="1:44" s="115" customFormat="1" x14ac:dyDescent="0.25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  <c r="AN117" s="114"/>
      <c r="AO117" s="114"/>
      <c r="AP117" s="114"/>
      <c r="AQ117" s="114"/>
      <c r="AR117" s="114"/>
    </row>
    <row r="118" spans="1:44" s="115" customFormat="1" x14ac:dyDescent="0.25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</row>
    <row r="119" spans="1:44" s="115" customFormat="1" x14ac:dyDescent="0.25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114"/>
      <c r="AM119" s="114"/>
      <c r="AN119" s="114"/>
      <c r="AO119" s="114"/>
      <c r="AP119" s="114"/>
      <c r="AQ119" s="114"/>
      <c r="AR119" s="114"/>
    </row>
    <row r="120" spans="1:44" s="115" customFormat="1" x14ac:dyDescent="0.25">
      <c r="A120" s="114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</row>
    <row r="121" spans="1:44" s="115" customFormat="1" x14ac:dyDescent="0.25">
      <c r="A121" s="114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14"/>
      <c r="AM121" s="114"/>
      <c r="AN121" s="114"/>
      <c r="AO121" s="114"/>
      <c r="AP121" s="114"/>
      <c r="AQ121" s="114"/>
      <c r="AR121" s="114"/>
    </row>
    <row r="122" spans="1:44" s="115" customFormat="1" x14ac:dyDescent="0.25">
      <c r="A122" s="114"/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114"/>
      <c r="AM122" s="114"/>
      <c r="AN122" s="114"/>
      <c r="AO122" s="114"/>
      <c r="AP122" s="114"/>
      <c r="AQ122" s="114"/>
      <c r="AR122" s="114"/>
    </row>
    <row r="123" spans="1:44" s="115" customFormat="1" x14ac:dyDescent="0.25">
      <c r="A123" s="114"/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114"/>
      <c r="AM123" s="114"/>
      <c r="AN123" s="114"/>
      <c r="AO123" s="114"/>
      <c r="AP123" s="114"/>
      <c r="AQ123" s="114"/>
      <c r="AR123" s="114"/>
    </row>
    <row r="124" spans="1:44" s="115" customFormat="1" x14ac:dyDescent="0.25">
      <c r="A124" s="114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  <c r="AN124" s="114"/>
      <c r="AO124" s="114"/>
      <c r="AP124" s="114"/>
      <c r="AQ124" s="114"/>
      <c r="AR124" s="114"/>
    </row>
    <row r="125" spans="1:44" s="115" customFormat="1" x14ac:dyDescent="0.25">
      <c r="A125" s="114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114"/>
      <c r="AM125" s="114"/>
      <c r="AN125" s="114"/>
      <c r="AO125" s="114"/>
      <c r="AP125" s="114"/>
      <c r="AQ125" s="114"/>
      <c r="AR125" s="114"/>
    </row>
    <row r="126" spans="1:44" x14ac:dyDescent="0.25">
      <c r="A126" s="104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</row>
    <row r="127" spans="1:44" x14ac:dyDescent="0.25">
      <c r="A127" s="104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</row>
    <row r="128" spans="1:44" x14ac:dyDescent="0.25">
      <c r="A128" s="104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  <c r="AR128" s="104"/>
    </row>
    <row r="129" spans="1:44" x14ac:dyDescent="0.25">
      <c r="A129" s="104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  <c r="AR129" s="104"/>
    </row>
    <row r="130" spans="1:44" x14ac:dyDescent="0.25">
      <c r="A130" s="104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  <c r="AR130" s="104"/>
    </row>
    <row r="131" spans="1:44" x14ac:dyDescent="0.25">
      <c r="A131" s="104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</row>
    <row r="132" spans="1:44" x14ac:dyDescent="0.25">
      <c r="A132" s="104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</row>
    <row r="133" spans="1:44" x14ac:dyDescent="0.25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</row>
    <row r="134" spans="1:44" x14ac:dyDescent="0.25">
      <c r="A134" s="104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</row>
    <row r="135" spans="1:44" x14ac:dyDescent="0.25">
      <c r="A135" s="104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</row>
    <row r="136" spans="1:44" x14ac:dyDescent="0.25">
      <c r="A136" s="104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</row>
    <row r="137" spans="1:44" x14ac:dyDescent="0.25">
      <c r="A137" s="104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</row>
    <row r="138" spans="1:44" x14ac:dyDescent="0.25">
      <c r="A138" s="104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</row>
    <row r="139" spans="1:44" x14ac:dyDescent="0.25">
      <c r="A139" s="104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</row>
    <row r="140" spans="1:44" x14ac:dyDescent="0.25">
      <c r="A140" s="104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</row>
    <row r="141" spans="1:44" x14ac:dyDescent="0.25">
      <c r="A141" s="104"/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</row>
    <row r="142" spans="1:44" x14ac:dyDescent="0.25">
      <c r="A142" s="104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</row>
    <row r="143" spans="1:44" x14ac:dyDescent="0.25">
      <c r="A143" s="104"/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</row>
    <row r="144" spans="1:44" x14ac:dyDescent="0.25">
      <c r="A144" s="104"/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</row>
    <row r="145" spans="1:44" x14ac:dyDescent="0.25">
      <c r="A145" s="104"/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</row>
    <row r="146" spans="1:44" x14ac:dyDescent="0.25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</row>
    <row r="147" spans="1:44" x14ac:dyDescent="0.25">
      <c r="A147" s="104"/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</row>
    <row r="148" spans="1:44" x14ac:dyDescent="0.25">
      <c r="A148" s="104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  <c r="AR148" s="104"/>
    </row>
    <row r="149" spans="1:44" x14ac:dyDescent="0.25">
      <c r="A149" s="104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</row>
    <row r="150" spans="1:44" x14ac:dyDescent="0.25">
      <c r="A150" s="104"/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</row>
    <row r="151" spans="1:44" x14ac:dyDescent="0.25">
      <c r="A151" s="104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</row>
    <row r="152" spans="1:44" x14ac:dyDescent="0.25">
      <c r="A152" s="104"/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  <c r="AR152" s="104"/>
    </row>
    <row r="153" spans="1:44" x14ac:dyDescent="0.25">
      <c r="A153" s="104"/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  <c r="AR153" s="104"/>
    </row>
    <row r="154" spans="1:44" x14ac:dyDescent="0.25">
      <c r="A154" s="104"/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  <c r="AR154" s="104"/>
    </row>
    <row r="155" spans="1:44" x14ac:dyDescent="0.25">
      <c r="A155" s="104"/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  <c r="AR155" s="104"/>
    </row>
    <row r="156" spans="1:44" x14ac:dyDescent="0.25">
      <c r="A156" s="104"/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  <c r="AR156" s="104"/>
    </row>
    <row r="157" spans="1:44" x14ac:dyDescent="0.25">
      <c r="A157" s="104"/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  <c r="AM157" s="104"/>
      <c r="AN157" s="104"/>
      <c r="AO157" s="104"/>
      <c r="AP157" s="104"/>
      <c r="AQ157" s="104"/>
      <c r="AR157" s="104"/>
    </row>
    <row r="158" spans="1:44" x14ac:dyDescent="0.25">
      <c r="A158" s="104"/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04"/>
      <c r="AM158" s="104"/>
      <c r="AN158" s="104"/>
      <c r="AO158" s="104"/>
      <c r="AP158" s="104"/>
      <c r="AQ158" s="104"/>
      <c r="AR158" s="104"/>
    </row>
    <row r="159" spans="1:44" x14ac:dyDescent="0.25">
      <c r="A159" s="104"/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</row>
    <row r="160" spans="1:44" x14ac:dyDescent="0.25">
      <c r="A160" s="104"/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  <c r="AR160" s="104"/>
    </row>
    <row r="161" spans="1:44" x14ac:dyDescent="0.25">
      <c r="A161" s="104"/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  <c r="AR161" s="104"/>
    </row>
    <row r="162" spans="1:44" x14ac:dyDescent="0.25">
      <c r="A162" s="104"/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</row>
    <row r="163" spans="1:44" x14ac:dyDescent="0.25">
      <c r="A163" s="104"/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</row>
    <row r="164" spans="1:44" x14ac:dyDescent="0.25">
      <c r="A164" s="104"/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  <c r="AR164" s="104"/>
    </row>
    <row r="165" spans="1:44" x14ac:dyDescent="0.25">
      <c r="A165" s="104"/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</row>
    <row r="166" spans="1:44" x14ac:dyDescent="0.25">
      <c r="A166" s="104"/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  <c r="AM166" s="104"/>
      <c r="AN166" s="104"/>
      <c r="AO166" s="104"/>
      <c r="AP166" s="104"/>
      <c r="AQ166" s="104"/>
      <c r="AR166" s="104"/>
    </row>
    <row r="167" spans="1:44" x14ac:dyDescent="0.25">
      <c r="A167" s="104"/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104"/>
      <c r="AN167" s="104"/>
      <c r="AO167" s="104"/>
      <c r="AP167" s="104"/>
      <c r="AQ167" s="104"/>
      <c r="AR167" s="104"/>
    </row>
    <row r="168" spans="1:44" x14ac:dyDescent="0.25">
      <c r="A168" s="104"/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</row>
    <row r="169" spans="1:44" x14ac:dyDescent="0.25">
      <c r="A169" s="104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  <c r="AN169" s="104"/>
      <c r="AO169" s="104"/>
      <c r="AP169" s="104"/>
      <c r="AQ169" s="104"/>
      <c r="AR169" s="104"/>
    </row>
    <row r="170" spans="1:44" x14ac:dyDescent="0.25">
      <c r="A170" s="104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O170" s="104"/>
      <c r="AP170" s="104"/>
      <c r="AQ170" s="104"/>
      <c r="AR170" s="104"/>
    </row>
    <row r="171" spans="1:44" x14ac:dyDescent="0.25">
      <c r="A171" s="104"/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</row>
    <row r="172" spans="1:44" x14ac:dyDescent="0.25">
      <c r="A172" s="104"/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  <c r="AN172" s="104"/>
      <c r="AO172" s="104"/>
      <c r="AP172" s="104"/>
      <c r="AQ172" s="104"/>
      <c r="AR172" s="104"/>
    </row>
    <row r="173" spans="1:44" x14ac:dyDescent="0.25">
      <c r="A173" s="104"/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4"/>
      <c r="AD173" s="104"/>
      <c r="AE173" s="104"/>
      <c r="AF173" s="104"/>
      <c r="AG173" s="104"/>
      <c r="AH173" s="104"/>
      <c r="AI173" s="104"/>
      <c r="AJ173" s="104"/>
      <c r="AK173" s="104"/>
      <c r="AL173" s="104"/>
      <c r="AM173" s="104"/>
      <c r="AN173" s="104"/>
      <c r="AO173" s="104"/>
      <c r="AP173" s="104"/>
      <c r="AQ173" s="104"/>
      <c r="AR173" s="104"/>
    </row>
    <row r="174" spans="1:44" x14ac:dyDescent="0.25">
      <c r="A174" s="104"/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  <c r="AN174" s="104"/>
      <c r="AO174" s="104"/>
      <c r="AP174" s="104"/>
      <c r="AQ174" s="104"/>
      <c r="AR174" s="104"/>
    </row>
    <row r="175" spans="1:44" x14ac:dyDescent="0.25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O175" s="104"/>
      <c r="AP175" s="104"/>
      <c r="AQ175" s="104"/>
      <c r="AR175" s="104"/>
    </row>
    <row r="176" spans="1:44" x14ac:dyDescent="0.25">
      <c r="A176" s="104"/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  <c r="AN176" s="104"/>
      <c r="AO176" s="104"/>
      <c r="AP176" s="104"/>
      <c r="AQ176" s="104"/>
      <c r="AR176" s="104"/>
    </row>
    <row r="177" spans="1:44" x14ac:dyDescent="0.25">
      <c r="A177" s="104"/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104"/>
      <c r="AN177" s="104"/>
      <c r="AO177" s="104"/>
      <c r="AP177" s="104"/>
      <c r="AQ177" s="104"/>
      <c r="AR177" s="104"/>
    </row>
    <row r="178" spans="1:44" x14ac:dyDescent="0.25">
      <c r="A178" s="104"/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04"/>
      <c r="AM178" s="104"/>
      <c r="AN178" s="104"/>
      <c r="AO178" s="104"/>
      <c r="AP178" s="104"/>
      <c r="AQ178" s="104"/>
      <c r="AR178" s="104"/>
    </row>
    <row r="179" spans="1:44" x14ac:dyDescent="0.25">
      <c r="A179" s="104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04"/>
      <c r="AF179" s="104"/>
      <c r="AG179" s="104"/>
      <c r="AH179" s="104"/>
      <c r="AI179" s="104"/>
      <c r="AJ179" s="104"/>
      <c r="AK179" s="104"/>
      <c r="AL179" s="104"/>
      <c r="AM179" s="104"/>
      <c r="AN179" s="104"/>
      <c r="AO179" s="104"/>
      <c r="AP179" s="104"/>
      <c r="AQ179" s="104"/>
      <c r="AR179" s="104"/>
    </row>
    <row r="180" spans="1:44" x14ac:dyDescent="0.25">
      <c r="A180" s="104"/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104"/>
      <c r="AN180" s="104"/>
      <c r="AO180" s="104"/>
      <c r="AP180" s="104"/>
      <c r="AQ180" s="104"/>
      <c r="AR180" s="104"/>
    </row>
    <row r="181" spans="1:44" x14ac:dyDescent="0.25">
      <c r="A181" s="104"/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  <c r="AR181" s="104"/>
    </row>
    <row r="182" spans="1:44" x14ac:dyDescent="0.25">
      <c r="A182" s="104"/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  <c r="AM182" s="104"/>
      <c r="AN182" s="104"/>
      <c r="AO182" s="104"/>
      <c r="AP182" s="104"/>
      <c r="AQ182" s="104"/>
      <c r="AR182" s="104"/>
    </row>
    <row r="183" spans="1:44" x14ac:dyDescent="0.25">
      <c r="A183" s="104"/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  <c r="AN183" s="104"/>
      <c r="AO183" s="104"/>
      <c r="AP183" s="104"/>
      <c r="AQ183" s="104"/>
      <c r="AR183" s="104"/>
    </row>
    <row r="184" spans="1:44" x14ac:dyDescent="0.25">
      <c r="A184" s="104"/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  <c r="AN184" s="104"/>
      <c r="AO184" s="104"/>
      <c r="AP184" s="104"/>
      <c r="AQ184" s="104"/>
      <c r="AR184" s="104"/>
    </row>
    <row r="185" spans="1:44" x14ac:dyDescent="0.25">
      <c r="A185" s="104"/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</row>
    <row r="186" spans="1:44" x14ac:dyDescent="0.25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4"/>
      <c r="AN186" s="104"/>
      <c r="AO186" s="104"/>
      <c r="AP186" s="104"/>
      <c r="AQ186" s="104"/>
      <c r="AR186" s="104"/>
    </row>
    <row r="187" spans="1:44" x14ac:dyDescent="0.25">
      <c r="A187" s="104"/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104"/>
      <c r="AN187" s="104"/>
      <c r="AO187" s="104"/>
      <c r="AP187" s="104"/>
      <c r="AQ187" s="104"/>
      <c r="AR187" s="104"/>
    </row>
    <row r="188" spans="1:44" x14ac:dyDescent="0.25">
      <c r="A188" s="104"/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  <c r="AR188" s="104"/>
    </row>
    <row r="189" spans="1:44" x14ac:dyDescent="0.25">
      <c r="A189" s="104"/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  <c r="AN189" s="104"/>
      <c r="AO189" s="104"/>
      <c r="AP189" s="104"/>
      <c r="AQ189" s="104"/>
      <c r="AR189" s="104"/>
    </row>
    <row r="190" spans="1:44" x14ac:dyDescent="0.25">
      <c r="A190" s="104"/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  <c r="AN190" s="104"/>
      <c r="AO190" s="104"/>
      <c r="AP190" s="104"/>
      <c r="AQ190" s="104"/>
      <c r="AR190" s="104"/>
    </row>
    <row r="191" spans="1:44" x14ac:dyDescent="0.25">
      <c r="A191" s="104"/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  <c r="AM191" s="104"/>
      <c r="AN191" s="104"/>
      <c r="AO191" s="104"/>
      <c r="AP191" s="104"/>
      <c r="AQ191" s="104"/>
      <c r="AR191" s="104"/>
    </row>
    <row r="192" spans="1:44" x14ac:dyDescent="0.25">
      <c r="A192" s="104"/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  <c r="AM192" s="104"/>
      <c r="AN192" s="104"/>
      <c r="AO192" s="104"/>
      <c r="AP192" s="104"/>
      <c r="AQ192" s="104"/>
      <c r="AR192" s="104"/>
    </row>
    <row r="193" spans="1:44" x14ac:dyDescent="0.25">
      <c r="A193" s="104"/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04"/>
      <c r="AM193" s="104"/>
      <c r="AN193" s="104"/>
      <c r="AO193" s="104"/>
      <c r="AP193" s="104"/>
      <c r="AQ193" s="104"/>
      <c r="AR193" s="104"/>
    </row>
    <row r="194" spans="1:44" x14ac:dyDescent="0.25">
      <c r="A194" s="104"/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104"/>
      <c r="AC194" s="104"/>
      <c r="AD194" s="104"/>
      <c r="AE194" s="104"/>
      <c r="AF194" s="104"/>
      <c r="AG194" s="104"/>
      <c r="AH194" s="104"/>
      <c r="AI194" s="104"/>
      <c r="AJ194" s="104"/>
      <c r="AK194" s="104"/>
      <c r="AL194" s="104"/>
      <c r="AM194" s="104"/>
      <c r="AN194" s="104"/>
      <c r="AO194" s="104"/>
      <c r="AP194" s="104"/>
      <c r="AQ194" s="104"/>
      <c r="AR194" s="104"/>
    </row>
    <row r="195" spans="1:44" x14ac:dyDescent="0.25">
      <c r="A195" s="104"/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104"/>
      <c r="AN195" s="104"/>
      <c r="AO195" s="104"/>
      <c r="AP195" s="104"/>
      <c r="AQ195" s="104"/>
      <c r="AR195" s="104"/>
    </row>
    <row r="196" spans="1:44" x14ac:dyDescent="0.25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C196" s="104"/>
      <c r="AD196" s="104"/>
      <c r="AE196" s="104"/>
      <c r="AF196" s="104"/>
      <c r="AG196" s="104"/>
      <c r="AH196" s="104"/>
      <c r="AI196" s="104"/>
      <c r="AJ196" s="104"/>
      <c r="AK196" s="104"/>
      <c r="AL196" s="104"/>
      <c r="AM196" s="104"/>
      <c r="AN196" s="104"/>
      <c r="AO196" s="104"/>
      <c r="AP196" s="104"/>
      <c r="AQ196" s="104"/>
      <c r="AR196" s="104"/>
    </row>
    <row r="197" spans="1:44" x14ac:dyDescent="0.25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04"/>
      <c r="AN197" s="104"/>
      <c r="AO197" s="104"/>
      <c r="AP197" s="104"/>
      <c r="AQ197" s="104"/>
      <c r="AR197" s="104"/>
    </row>
    <row r="198" spans="1:44" x14ac:dyDescent="0.25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  <c r="AO198" s="104"/>
      <c r="AP198" s="104"/>
      <c r="AQ198" s="104"/>
      <c r="AR198" s="104"/>
    </row>
    <row r="199" spans="1:44" x14ac:dyDescent="0.25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  <c r="AR199" s="104"/>
    </row>
    <row r="200" spans="1:44" x14ac:dyDescent="0.25">
      <c r="A200" s="104"/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04"/>
      <c r="AF200" s="104"/>
      <c r="AG200" s="104"/>
      <c r="AH200" s="104"/>
      <c r="AI200" s="104"/>
      <c r="AJ200" s="104"/>
      <c r="AK200" s="104"/>
      <c r="AL200" s="104"/>
      <c r="AM200" s="104"/>
      <c r="AN200" s="104"/>
      <c r="AO200" s="104"/>
      <c r="AP200" s="104"/>
      <c r="AQ200" s="104"/>
      <c r="AR200" s="104"/>
    </row>
    <row r="201" spans="1:44" x14ac:dyDescent="0.25">
      <c r="A201" s="104"/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  <c r="AC201" s="104"/>
      <c r="AD201" s="104"/>
      <c r="AE201" s="104"/>
      <c r="AF201" s="104"/>
      <c r="AG201" s="104"/>
      <c r="AH201" s="104"/>
      <c r="AI201" s="104"/>
      <c r="AJ201" s="104"/>
      <c r="AK201" s="104"/>
      <c r="AL201" s="104"/>
      <c r="AM201" s="104"/>
      <c r="AN201" s="104"/>
      <c r="AO201" s="104"/>
      <c r="AP201" s="104"/>
      <c r="AQ201" s="104"/>
      <c r="AR201" s="104"/>
    </row>
    <row r="202" spans="1:44" x14ac:dyDescent="0.25">
      <c r="A202" s="104"/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4"/>
      <c r="AE202" s="104"/>
      <c r="AF202" s="104"/>
      <c r="AG202" s="104"/>
      <c r="AH202" s="104"/>
      <c r="AI202" s="104"/>
      <c r="AJ202" s="104"/>
      <c r="AK202" s="104"/>
      <c r="AL202" s="104"/>
      <c r="AM202" s="104"/>
      <c r="AN202" s="104"/>
      <c r="AO202" s="104"/>
      <c r="AP202" s="104"/>
      <c r="AQ202" s="104"/>
      <c r="AR202" s="104"/>
    </row>
    <row r="203" spans="1:44" x14ac:dyDescent="0.25">
      <c r="A203" s="104"/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  <c r="AC203" s="104"/>
      <c r="AD203" s="104"/>
      <c r="AE203" s="104"/>
      <c r="AF203" s="104"/>
      <c r="AG203" s="104"/>
      <c r="AH203" s="104"/>
      <c r="AI203" s="104"/>
      <c r="AJ203" s="104"/>
      <c r="AK203" s="104"/>
      <c r="AL203" s="104"/>
      <c r="AM203" s="104"/>
      <c r="AN203" s="104"/>
      <c r="AO203" s="104"/>
      <c r="AP203" s="104"/>
      <c r="AQ203" s="104"/>
      <c r="AR203" s="104"/>
    </row>
    <row r="204" spans="1:44" x14ac:dyDescent="0.25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  <c r="AC204" s="104"/>
      <c r="AD204" s="104"/>
      <c r="AE204" s="104"/>
      <c r="AF204" s="104"/>
      <c r="AG204" s="104"/>
      <c r="AH204" s="104"/>
      <c r="AI204" s="104"/>
      <c r="AJ204" s="104"/>
      <c r="AK204" s="104"/>
      <c r="AL204" s="104"/>
      <c r="AM204" s="104"/>
      <c r="AN204" s="104"/>
      <c r="AO204" s="104"/>
      <c r="AP204" s="104"/>
      <c r="AQ204" s="104"/>
      <c r="AR204" s="104"/>
    </row>
    <row r="205" spans="1:44" x14ac:dyDescent="0.25">
      <c r="A205" s="104"/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4"/>
      <c r="AD205" s="104"/>
      <c r="AE205" s="104"/>
      <c r="AF205" s="104"/>
      <c r="AG205" s="104"/>
      <c r="AH205" s="104"/>
      <c r="AI205" s="104"/>
      <c r="AJ205" s="104"/>
      <c r="AK205" s="104"/>
      <c r="AL205" s="104"/>
      <c r="AM205" s="104"/>
      <c r="AN205" s="104"/>
      <c r="AO205" s="104"/>
      <c r="AP205" s="104"/>
      <c r="AQ205" s="104"/>
      <c r="AR205" s="104"/>
    </row>
    <row r="206" spans="1:44" x14ac:dyDescent="0.25">
      <c r="A206" s="104"/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4"/>
      <c r="AD206" s="104"/>
      <c r="AE206" s="104"/>
      <c r="AF206" s="104"/>
      <c r="AG206" s="104"/>
      <c r="AH206" s="104"/>
      <c r="AI206" s="104"/>
      <c r="AJ206" s="104"/>
      <c r="AK206" s="104"/>
      <c r="AL206" s="104"/>
      <c r="AM206" s="104"/>
      <c r="AN206" s="104"/>
      <c r="AO206" s="104"/>
      <c r="AP206" s="104"/>
      <c r="AQ206" s="104"/>
      <c r="AR206" s="104"/>
    </row>
    <row r="207" spans="1:44" x14ac:dyDescent="0.25">
      <c r="A207" s="104"/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4"/>
      <c r="AD207" s="104"/>
      <c r="AE207" s="104"/>
      <c r="AF207" s="104"/>
      <c r="AG207" s="104"/>
      <c r="AH207" s="104"/>
      <c r="AI207" s="104"/>
      <c r="AJ207" s="104"/>
      <c r="AK207" s="104"/>
      <c r="AL207" s="104"/>
      <c r="AM207" s="104"/>
      <c r="AN207" s="104"/>
      <c r="AO207" s="104"/>
      <c r="AP207" s="104"/>
      <c r="AQ207" s="104"/>
      <c r="AR207" s="104"/>
    </row>
    <row r="208" spans="1:44" x14ac:dyDescent="0.25">
      <c r="A208" s="104"/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D208" s="104"/>
      <c r="AE208" s="104"/>
      <c r="AF208" s="104"/>
      <c r="AG208" s="104"/>
      <c r="AH208" s="104"/>
      <c r="AI208" s="104"/>
      <c r="AJ208" s="104"/>
      <c r="AK208" s="104"/>
      <c r="AL208" s="104"/>
      <c r="AM208" s="104"/>
      <c r="AN208" s="104"/>
      <c r="AO208" s="104"/>
      <c r="AP208" s="104"/>
      <c r="AQ208" s="104"/>
      <c r="AR208" s="104"/>
    </row>
    <row r="209" spans="1:44" x14ac:dyDescent="0.25">
      <c r="A209" s="104"/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4"/>
      <c r="AD209" s="104"/>
      <c r="AE209" s="104"/>
      <c r="AF209" s="104"/>
      <c r="AG209" s="104"/>
      <c r="AH209" s="104"/>
      <c r="AI209" s="104"/>
      <c r="AJ209" s="104"/>
      <c r="AK209" s="104"/>
      <c r="AL209" s="104"/>
      <c r="AM209" s="104"/>
      <c r="AN209" s="104"/>
      <c r="AO209" s="104"/>
      <c r="AP209" s="104"/>
      <c r="AQ209" s="104"/>
      <c r="AR209" s="104"/>
    </row>
    <row r="210" spans="1:44" x14ac:dyDescent="0.25">
      <c r="A210" s="104"/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04"/>
      <c r="AM210" s="104"/>
      <c r="AN210" s="104"/>
      <c r="AO210" s="104"/>
      <c r="AP210" s="104"/>
      <c r="AQ210" s="104"/>
      <c r="AR210" s="104"/>
    </row>
    <row r="211" spans="1:44" x14ac:dyDescent="0.25">
      <c r="A211" s="104"/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4"/>
      <c r="AD211" s="104"/>
      <c r="AE211" s="104"/>
      <c r="AF211" s="104"/>
      <c r="AG211" s="104"/>
      <c r="AH211" s="104"/>
      <c r="AI211" s="104"/>
      <c r="AJ211" s="104"/>
      <c r="AK211" s="104"/>
      <c r="AL211" s="104"/>
      <c r="AM211" s="104"/>
      <c r="AN211" s="104"/>
      <c r="AO211" s="104"/>
      <c r="AP211" s="104"/>
      <c r="AQ211" s="104"/>
      <c r="AR211" s="104"/>
    </row>
    <row r="212" spans="1:44" x14ac:dyDescent="0.25">
      <c r="A212" s="104"/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104"/>
      <c r="AH212" s="104"/>
      <c r="AI212" s="104"/>
      <c r="AJ212" s="104"/>
      <c r="AK212" s="104"/>
      <c r="AL212" s="104"/>
      <c r="AM212" s="104"/>
      <c r="AN212" s="104"/>
      <c r="AO212" s="104"/>
      <c r="AP212" s="104"/>
      <c r="AQ212" s="104"/>
      <c r="AR212" s="104"/>
    </row>
    <row r="213" spans="1:44" x14ac:dyDescent="0.25">
      <c r="A213" s="104"/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4"/>
      <c r="AD213" s="104"/>
      <c r="AE213" s="104"/>
      <c r="AF213" s="104"/>
      <c r="AG213" s="104"/>
      <c r="AH213" s="104"/>
      <c r="AI213" s="104"/>
      <c r="AJ213" s="104"/>
      <c r="AK213" s="104"/>
      <c r="AL213" s="104"/>
      <c r="AM213" s="104"/>
      <c r="AN213" s="104"/>
      <c r="AO213" s="104"/>
      <c r="AP213" s="104"/>
      <c r="AQ213" s="104"/>
      <c r="AR213" s="104"/>
    </row>
    <row r="214" spans="1:44" x14ac:dyDescent="0.25">
      <c r="A214" s="104"/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4"/>
      <c r="AD214" s="104"/>
      <c r="AE214" s="104"/>
      <c r="AF214" s="104"/>
      <c r="AG214" s="104"/>
      <c r="AH214" s="104"/>
      <c r="AI214" s="104"/>
      <c r="AJ214" s="104"/>
      <c r="AK214" s="104"/>
      <c r="AL214" s="104"/>
      <c r="AM214" s="104"/>
      <c r="AN214" s="104"/>
      <c r="AO214" s="104"/>
      <c r="AP214" s="104"/>
      <c r="AQ214" s="104"/>
      <c r="AR214" s="104"/>
    </row>
    <row r="215" spans="1:44" x14ac:dyDescent="0.25">
      <c r="A215" s="104"/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4"/>
      <c r="AD215" s="104"/>
      <c r="AE215" s="104"/>
      <c r="AF215" s="104"/>
      <c r="AG215" s="104"/>
      <c r="AH215" s="104"/>
      <c r="AI215" s="104"/>
      <c r="AJ215" s="104"/>
      <c r="AK215" s="104"/>
      <c r="AL215" s="104"/>
      <c r="AM215" s="104"/>
      <c r="AN215" s="104"/>
      <c r="AO215" s="104"/>
      <c r="AP215" s="104"/>
      <c r="AQ215" s="104"/>
      <c r="AR215" s="104"/>
    </row>
    <row r="216" spans="1:44" x14ac:dyDescent="0.25">
      <c r="A216" s="104"/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4"/>
      <c r="AD216" s="104"/>
      <c r="AE216" s="104"/>
      <c r="AF216" s="104"/>
      <c r="AG216" s="104"/>
      <c r="AH216" s="104"/>
      <c r="AI216" s="104"/>
      <c r="AJ216" s="104"/>
      <c r="AK216" s="104"/>
      <c r="AL216" s="104"/>
      <c r="AM216" s="104"/>
      <c r="AN216" s="104"/>
      <c r="AO216" s="104"/>
      <c r="AP216" s="104"/>
      <c r="AQ216" s="104"/>
      <c r="AR216" s="104"/>
    </row>
    <row r="217" spans="1:44" x14ac:dyDescent="0.25">
      <c r="A217" s="104"/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4"/>
      <c r="AD217" s="104"/>
      <c r="AE217" s="104"/>
      <c r="AF217" s="104"/>
      <c r="AG217" s="104"/>
      <c r="AH217" s="104"/>
      <c r="AI217" s="104"/>
      <c r="AJ217" s="104"/>
      <c r="AK217" s="104"/>
      <c r="AL217" s="104"/>
      <c r="AM217" s="104"/>
      <c r="AN217" s="104"/>
      <c r="AO217" s="104"/>
      <c r="AP217" s="104"/>
      <c r="AQ217" s="104"/>
      <c r="AR217" s="104"/>
    </row>
    <row r="218" spans="1:44" x14ac:dyDescent="0.25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04"/>
      <c r="AM218" s="104"/>
      <c r="AN218" s="104"/>
      <c r="AO218" s="104"/>
      <c r="AP218" s="104"/>
      <c r="AQ218" s="104"/>
      <c r="AR218" s="104"/>
    </row>
    <row r="219" spans="1:44" x14ac:dyDescent="0.25">
      <c r="A219" s="104"/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4"/>
      <c r="AD219" s="104"/>
      <c r="AE219" s="104"/>
      <c r="AF219" s="104"/>
      <c r="AG219" s="104"/>
      <c r="AH219" s="104"/>
      <c r="AI219" s="104"/>
      <c r="AJ219" s="104"/>
      <c r="AK219" s="104"/>
      <c r="AL219" s="104"/>
      <c r="AM219" s="104"/>
      <c r="AN219" s="104"/>
      <c r="AO219" s="104"/>
      <c r="AP219" s="104"/>
      <c r="AQ219" s="104"/>
      <c r="AR219" s="104"/>
    </row>
    <row r="220" spans="1:44" x14ac:dyDescent="0.25">
      <c r="A220" s="104"/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4"/>
      <c r="AD220" s="104"/>
      <c r="AE220" s="104"/>
      <c r="AF220" s="104"/>
      <c r="AG220" s="104"/>
      <c r="AH220" s="104"/>
      <c r="AI220" s="104"/>
      <c r="AJ220" s="104"/>
      <c r="AK220" s="104"/>
      <c r="AL220" s="104"/>
      <c r="AM220" s="104"/>
      <c r="AN220" s="104"/>
      <c r="AO220" s="104"/>
      <c r="AP220" s="104"/>
      <c r="AQ220" s="104"/>
      <c r="AR220" s="104"/>
    </row>
    <row r="221" spans="1:44" x14ac:dyDescent="0.25">
      <c r="A221" s="104"/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4"/>
      <c r="AD221" s="104"/>
      <c r="AE221" s="104"/>
      <c r="AF221" s="104"/>
      <c r="AG221" s="104"/>
      <c r="AH221" s="104"/>
      <c r="AI221" s="104"/>
      <c r="AJ221" s="104"/>
      <c r="AK221" s="104"/>
      <c r="AL221" s="104"/>
      <c r="AM221" s="104"/>
      <c r="AN221" s="104"/>
      <c r="AO221" s="104"/>
      <c r="AP221" s="104"/>
      <c r="AQ221" s="104"/>
      <c r="AR221" s="104"/>
    </row>
    <row r="222" spans="1:44" x14ac:dyDescent="0.25">
      <c r="A222" s="104"/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4"/>
      <c r="AD222" s="104"/>
      <c r="AE222" s="104"/>
      <c r="AF222" s="104"/>
      <c r="AG222" s="104"/>
      <c r="AH222" s="104"/>
      <c r="AI222" s="104"/>
      <c r="AJ222" s="104"/>
      <c r="AK222" s="104"/>
      <c r="AL222" s="104"/>
      <c r="AM222" s="104"/>
      <c r="AN222" s="104"/>
      <c r="AO222" s="104"/>
      <c r="AP222" s="104"/>
      <c r="AQ222" s="104"/>
      <c r="AR222" s="104"/>
    </row>
    <row r="223" spans="1:44" x14ac:dyDescent="0.25">
      <c r="A223" s="104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4"/>
      <c r="AD223" s="104"/>
      <c r="AE223" s="104"/>
      <c r="AF223" s="104"/>
      <c r="AG223" s="104"/>
      <c r="AH223" s="104"/>
      <c r="AI223" s="104"/>
      <c r="AJ223" s="104"/>
      <c r="AK223" s="104"/>
      <c r="AL223" s="104"/>
      <c r="AM223" s="104"/>
      <c r="AN223" s="104"/>
      <c r="AO223" s="104"/>
      <c r="AP223" s="104"/>
      <c r="AQ223" s="104"/>
      <c r="AR223" s="104"/>
    </row>
    <row r="224" spans="1:44" x14ac:dyDescent="0.25">
      <c r="A224" s="104"/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4"/>
      <c r="AD224" s="104"/>
      <c r="AE224" s="104"/>
      <c r="AF224" s="104"/>
      <c r="AG224" s="104"/>
      <c r="AH224" s="104"/>
      <c r="AI224" s="104"/>
      <c r="AJ224" s="104"/>
      <c r="AK224" s="104"/>
      <c r="AL224" s="104"/>
      <c r="AM224" s="104"/>
      <c r="AN224" s="104"/>
      <c r="AO224" s="104"/>
      <c r="AP224" s="104"/>
      <c r="AQ224" s="104"/>
      <c r="AR224" s="104"/>
    </row>
    <row r="225" spans="1:44" x14ac:dyDescent="0.25">
      <c r="A225" s="104"/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</row>
    <row r="226" spans="1:44" x14ac:dyDescent="0.25">
      <c r="A226" s="104"/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104"/>
      <c r="AB226" s="104"/>
      <c r="AC226" s="104"/>
      <c r="AD226" s="104"/>
      <c r="AE226" s="104"/>
      <c r="AF226" s="104"/>
      <c r="AG226" s="104"/>
      <c r="AH226" s="104"/>
      <c r="AI226" s="104"/>
      <c r="AJ226" s="104"/>
      <c r="AK226" s="104"/>
      <c r="AL226" s="104"/>
      <c r="AM226" s="104"/>
      <c r="AN226" s="104"/>
      <c r="AO226" s="104"/>
      <c r="AP226" s="104"/>
      <c r="AQ226" s="104"/>
      <c r="AR226" s="104"/>
    </row>
    <row r="227" spans="1:44" x14ac:dyDescent="0.25">
      <c r="A227" s="104"/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4"/>
      <c r="AD227" s="104"/>
      <c r="AE227" s="104"/>
      <c r="AF227" s="104"/>
      <c r="AG227" s="104"/>
      <c r="AH227" s="104"/>
      <c r="AI227" s="104"/>
      <c r="AJ227" s="104"/>
      <c r="AK227" s="104"/>
      <c r="AL227" s="104"/>
      <c r="AM227" s="104"/>
      <c r="AN227" s="104"/>
      <c r="AO227" s="104"/>
      <c r="AP227" s="104"/>
      <c r="AQ227" s="104"/>
      <c r="AR227" s="104"/>
    </row>
    <row r="228" spans="1:44" x14ac:dyDescent="0.25">
      <c r="A228" s="104"/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104"/>
      <c r="AH228" s="104"/>
      <c r="AI228" s="104"/>
      <c r="AJ228" s="104"/>
      <c r="AK228" s="104"/>
      <c r="AL228" s="104"/>
      <c r="AM228" s="104"/>
      <c r="AN228" s="104"/>
      <c r="AO228" s="104"/>
      <c r="AP228" s="104"/>
      <c r="AQ228" s="104"/>
      <c r="AR228" s="104"/>
    </row>
    <row r="229" spans="1:44" x14ac:dyDescent="0.25">
      <c r="A229" s="104"/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4"/>
      <c r="AD229" s="104"/>
      <c r="AE229" s="104"/>
      <c r="AF229" s="104"/>
      <c r="AG229" s="104"/>
      <c r="AH229" s="104"/>
      <c r="AI229" s="104"/>
      <c r="AJ229" s="104"/>
      <c r="AK229" s="104"/>
      <c r="AL229" s="104"/>
      <c r="AM229" s="104"/>
      <c r="AN229" s="104"/>
      <c r="AO229" s="104"/>
      <c r="AP229" s="104"/>
      <c r="AQ229" s="104"/>
      <c r="AR229" s="104"/>
    </row>
    <row r="230" spans="1:44" x14ac:dyDescent="0.25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4"/>
      <c r="AE230" s="104"/>
      <c r="AF230" s="104"/>
      <c r="AG230" s="104"/>
      <c r="AH230" s="104"/>
      <c r="AI230" s="104"/>
      <c r="AJ230" s="104"/>
      <c r="AK230" s="104"/>
      <c r="AL230" s="104"/>
      <c r="AM230" s="104"/>
      <c r="AN230" s="104"/>
      <c r="AO230" s="104"/>
      <c r="AP230" s="104"/>
      <c r="AQ230" s="104"/>
      <c r="AR230" s="104"/>
    </row>
    <row r="231" spans="1:44" x14ac:dyDescent="0.25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  <c r="AR231" s="104"/>
    </row>
    <row r="232" spans="1:44" x14ac:dyDescent="0.25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4"/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04"/>
      <c r="AN232" s="104"/>
      <c r="AO232" s="104"/>
      <c r="AP232" s="104"/>
      <c r="AQ232" s="104"/>
      <c r="AR232" s="104"/>
    </row>
    <row r="233" spans="1:44" x14ac:dyDescent="0.25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04"/>
      <c r="AN233" s="104"/>
      <c r="AO233" s="104"/>
      <c r="AP233" s="104"/>
      <c r="AQ233" s="104"/>
      <c r="AR233" s="104"/>
    </row>
    <row r="234" spans="1:44" x14ac:dyDescent="0.25">
      <c r="A234" s="104"/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  <c r="AR234" s="104"/>
    </row>
    <row r="235" spans="1:44" x14ac:dyDescent="0.25">
      <c r="A235" s="104"/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4"/>
      <c r="AD235" s="104"/>
      <c r="AE235" s="104"/>
      <c r="AF235" s="104"/>
      <c r="AG235" s="104"/>
      <c r="AH235" s="104"/>
      <c r="AI235" s="104"/>
      <c r="AJ235" s="104"/>
      <c r="AK235" s="104"/>
      <c r="AL235" s="104"/>
      <c r="AM235" s="104"/>
      <c r="AN235" s="104"/>
      <c r="AO235" s="104"/>
      <c r="AP235" s="104"/>
      <c r="AQ235" s="104"/>
      <c r="AR235" s="104"/>
    </row>
    <row r="236" spans="1:44" x14ac:dyDescent="0.25">
      <c r="A236" s="104"/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4"/>
      <c r="AD236" s="104"/>
      <c r="AE236" s="104"/>
      <c r="AF236" s="104"/>
      <c r="AG236" s="104"/>
      <c r="AH236" s="104"/>
      <c r="AI236" s="104"/>
      <c r="AJ236" s="104"/>
      <c r="AK236" s="104"/>
      <c r="AL236" s="104"/>
      <c r="AM236" s="104"/>
      <c r="AN236" s="104"/>
      <c r="AO236" s="104"/>
      <c r="AP236" s="104"/>
      <c r="AQ236" s="104"/>
      <c r="AR236" s="104"/>
    </row>
    <row r="237" spans="1:44" x14ac:dyDescent="0.25">
      <c r="A237" s="104"/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4"/>
      <c r="AD237" s="104"/>
      <c r="AE237" s="104"/>
      <c r="AF237" s="104"/>
      <c r="AG237" s="104"/>
      <c r="AH237" s="104"/>
      <c r="AI237" s="104"/>
      <c r="AJ237" s="104"/>
      <c r="AK237" s="104"/>
      <c r="AL237" s="104"/>
      <c r="AM237" s="104"/>
      <c r="AN237" s="104"/>
      <c r="AO237" s="104"/>
      <c r="AP237" s="104"/>
      <c r="AQ237" s="104"/>
      <c r="AR237" s="104"/>
    </row>
    <row r="238" spans="1:44" x14ac:dyDescent="0.25">
      <c r="A238" s="104"/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4"/>
      <c r="AD238" s="104"/>
      <c r="AE238" s="104"/>
      <c r="AF238" s="104"/>
      <c r="AG238" s="104"/>
      <c r="AH238" s="104"/>
      <c r="AI238" s="104"/>
      <c r="AJ238" s="104"/>
      <c r="AK238" s="104"/>
      <c r="AL238" s="104"/>
      <c r="AM238" s="104"/>
      <c r="AN238" s="104"/>
      <c r="AO238" s="104"/>
      <c r="AP238" s="104"/>
      <c r="AQ238" s="104"/>
      <c r="AR238" s="104"/>
    </row>
    <row r="239" spans="1:44" x14ac:dyDescent="0.25">
      <c r="A239" s="104"/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4"/>
      <c r="AD239" s="104"/>
      <c r="AE239" s="104"/>
      <c r="AF239" s="104"/>
      <c r="AG239" s="104"/>
      <c r="AH239" s="104"/>
      <c r="AI239" s="104"/>
      <c r="AJ239" s="104"/>
      <c r="AK239" s="104"/>
      <c r="AL239" s="104"/>
      <c r="AM239" s="104"/>
      <c r="AN239" s="104"/>
      <c r="AO239" s="104"/>
      <c r="AP239" s="104"/>
      <c r="AQ239" s="104"/>
      <c r="AR239" s="104"/>
    </row>
    <row r="240" spans="1:44" x14ac:dyDescent="0.25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4"/>
      <c r="AD240" s="104"/>
      <c r="AE240" s="104"/>
      <c r="AF240" s="104"/>
      <c r="AG240" s="104"/>
      <c r="AH240" s="104"/>
      <c r="AI240" s="104"/>
      <c r="AJ240" s="104"/>
      <c r="AK240" s="104"/>
      <c r="AL240" s="104"/>
      <c r="AM240" s="104"/>
      <c r="AN240" s="104"/>
      <c r="AO240" s="104"/>
      <c r="AP240" s="104"/>
      <c r="AQ240" s="104"/>
      <c r="AR240" s="104"/>
    </row>
    <row r="241" spans="1:44" x14ac:dyDescent="0.25">
      <c r="A241" s="104"/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4"/>
      <c r="AD241" s="104"/>
      <c r="AE241" s="104"/>
      <c r="AF241" s="104"/>
      <c r="AG241" s="104"/>
      <c r="AH241" s="104"/>
      <c r="AI241" s="104"/>
      <c r="AJ241" s="104"/>
      <c r="AK241" s="104"/>
      <c r="AL241" s="104"/>
      <c r="AM241" s="104"/>
      <c r="AN241" s="104"/>
      <c r="AO241" s="104"/>
      <c r="AP241" s="104"/>
      <c r="AQ241" s="104"/>
      <c r="AR241" s="104"/>
    </row>
    <row r="242" spans="1:44" x14ac:dyDescent="0.25">
      <c r="A242" s="104"/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4"/>
      <c r="AD242" s="104"/>
      <c r="AE242" s="104"/>
      <c r="AF242" s="104"/>
      <c r="AG242" s="104"/>
      <c r="AH242" s="104"/>
      <c r="AI242" s="104"/>
      <c r="AJ242" s="104"/>
      <c r="AK242" s="104"/>
      <c r="AL242" s="104"/>
      <c r="AM242" s="104"/>
      <c r="AN242" s="104"/>
      <c r="AO242" s="104"/>
      <c r="AP242" s="104"/>
      <c r="AQ242" s="104"/>
      <c r="AR242" s="104"/>
    </row>
    <row r="243" spans="1:44" x14ac:dyDescent="0.25">
      <c r="A243" s="104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4"/>
      <c r="AD243" s="104"/>
      <c r="AE243" s="104"/>
      <c r="AF243" s="104"/>
      <c r="AG243" s="104"/>
      <c r="AH243" s="104"/>
      <c r="AI243" s="104"/>
      <c r="AJ243" s="104"/>
      <c r="AK243" s="104"/>
      <c r="AL243" s="104"/>
      <c r="AM243" s="104"/>
      <c r="AN243" s="104"/>
      <c r="AO243" s="104"/>
      <c r="AP243" s="104"/>
      <c r="AQ243" s="104"/>
      <c r="AR243" s="104"/>
    </row>
    <row r="244" spans="1:44" x14ac:dyDescent="0.25">
      <c r="A244" s="104"/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4"/>
      <c r="AD244" s="104"/>
      <c r="AE244" s="104"/>
      <c r="AF244" s="104"/>
      <c r="AG244" s="104"/>
      <c r="AH244" s="104"/>
      <c r="AI244" s="104"/>
      <c r="AJ244" s="104"/>
      <c r="AK244" s="104"/>
      <c r="AL244" s="104"/>
      <c r="AM244" s="104"/>
      <c r="AN244" s="104"/>
      <c r="AO244" s="104"/>
      <c r="AP244" s="104"/>
      <c r="AQ244" s="104"/>
      <c r="AR244" s="104"/>
    </row>
    <row r="245" spans="1:44" x14ac:dyDescent="0.25">
      <c r="A245" s="104"/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  <c r="AA245" s="104"/>
      <c r="AB245" s="104"/>
      <c r="AC245" s="104"/>
      <c r="AD245" s="104"/>
      <c r="AE245" s="104"/>
      <c r="AF245" s="104"/>
      <c r="AG245" s="104"/>
      <c r="AH245" s="104"/>
      <c r="AI245" s="104"/>
      <c r="AJ245" s="104"/>
      <c r="AK245" s="104"/>
      <c r="AL245" s="104"/>
      <c r="AM245" s="104"/>
      <c r="AN245" s="104"/>
      <c r="AO245" s="104"/>
      <c r="AP245" s="104"/>
      <c r="AQ245" s="104"/>
      <c r="AR245" s="104"/>
    </row>
    <row r="246" spans="1:44" x14ac:dyDescent="0.25">
      <c r="A246" s="104"/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4"/>
      <c r="AD246" s="104"/>
      <c r="AE246" s="104"/>
      <c r="AF246" s="104"/>
      <c r="AG246" s="104"/>
      <c r="AH246" s="104"/>
      <c r="AI246" s="104"/>
      <c r="AJ246" s="104"/>
      <c r="AK246" s="104"/>
      <c r="AL246" s="104"/>
      <c r="AM246" s="104"/>
      <c r="AN246" s="104"/>
      <c r="AO246" s="104"/>
      <c r="AP246" s="104"/>
      <c r="AQ246" s="104"/>
      <c r="AR246" s="104"/>
    </row>
    <row r="247" spans="1:44" x14ac:dyDescent="0.25">
      <c r="A247" s="104"/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  <c r="AR247" s="104"/>
    </row>
    <row r="248" spans="1:44" x14ac:dyDescent="0.25">
      <c r="A248" s="104"/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4"/>
      <c r="AD248" s="104"/>
      <c r="AE248" s="104"/>
      <c r="AF248" s="104"/>
      <c r="AG248" s="104"/>
      <c r="AH248" s="104"/>
      <c r="AI248" s="104"/>
      <c r="AJ248" s="104"/>
      <c r="AK248" s="104"/>
      <c r="AL248" s="104"/>
      <c r="AM248" s="104"/>
      <c r="AN248" s="104"/>
      <c r="AO248" s="104"/>
      <c r="AP248" s="104"/>
      <c r="AQ248" s="104"/>
      <c r="AR248" s="104"/>
    </row>
    <row r="249" spans="1:44" x14ac:dyDescent="0.25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  <c r="AA249" s="104"/>
      <c r="AB249" s="104"/>
      <c r="AC249" s="104"/>
      <c r="AD249" s="104"/>
      <c r="AE249" s="104"/>
      <c r="AF249" s="104"/>
      <c r="AG249" s="104"/>
      <c r="AH249" s="104"/>
      <c r="AI249" s="104"/>
      <c r="AJ249" s="104"/>
      <c r="AK249" s="104"/>
      <c r="AL249" s="104"/>
      <c r="AM249" s="104"/>
      <c r="AN249" s="104"/>
      <c r="AO249" s="104"/>
      <c r="AP249" s="104"/>
      <c r="AQ249" s="104"/>
      <c r="AR249" s="104"/>
    </row>
    <row r="250" spans="1:44" x14ac:dyDescent="0.25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4"/>
      <c r="AD250" s="104"/>
      <c r="AE250" s="104"/>
      <c r="AF250" s="104"/>
      <c r="AG250" s="104"/>
      <c r="AH250" s="104"/>
      <c r="AI250" s="104"/>
      <c r="AJ250" s="104"/>
      <c r="AK250" s="104"/>
      <c r="AL250" s="104"/>
      <c r="AM250" s="104"/>
      <c r="AN250" s="104"/>
      <c r="AO250" s="104"/>
      <c r="AP250" s="104"/>
      <c r="AQ250" s="104"/>
      <c r="AR250" s="104"/>
    </row>
    <row r="251" spans="1:44" x14ac:dyDescent="0.25">
      <c r="A251" s="104"/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  <c r="AA251" s="104"/>
      <c r="AB251" s="104"/>
      <c r="AC251" s="104"/>
      <c r="AD251" s="104"/>
      <c r="AE251" s="104"/>
      <c r="AF251" s="104"/>
      <c r="AG251" s="104"/>
      <c r="AH251" s="104"/>
      <c r="AI251" s="104"/>
      <c r="AJ251" s="104"/>
      <c r="AK251" s="104"/>
      <c r="AL251" s="104"/>
      <c r="AM251" s="104"/>
      <c r="AN251" s="104"/>
      <c r="AO251" s="104"/>
      <c r="AP251" s="104"/>
      <c r="AQ251" s="104"/>
      <c r="AR251" s="104"/>
    </row>
    <row r="252" spans="1:44" x14ac:dyDescent="0.25">
      <c r="A252" s="104"/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  <c r="AA252" s="104"/>
      <c r="AB252" s="104"/>
      <c r="AC252" s="104"/>
      <c r="AD252" s="104"/>
      <c r="AE252" s="104"/>
      <c r="AF252" s="104"/>
      <c r="AG252" s="104"/>
      <c r="AH252" s="104"/>
      <c r="AI252" s="104"/>
      <c r="AJ252" s="104"/>
      <c r="AK252" s="104"/>
      <c r="AL252" s="104"/>
      <c r="AM252" s="104"/>
      <c r="AN252" s="104"/>
      <c r="AO252" s="104"/>
      <c r="AP252" s="104"/>
      <c r="AQ252" s="104"/>
      <c r="AR252" s="104"/>
    </row>
    <row r="253" spans="1:44" x14ac:dyDescent="0.25">
      <c r="A253" s="104"/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  <c r="AB253" s="104"/>
      <c r="AC253" s="104"/>
      <c r="AD253" s="104"/>
      <c r="AE253" s="104"/>
      <c r="AF253" s="104"/>
      <c r="AG253" s="104"/>
      <c r="AH253" s="104"/>
      <c r="AI253" s="104"/>
      <c r="AJ253" s="104"/>
      <c r="AK253" s="104"/>
      <c r="AL253" s="104"/>
      <c r="AM253" s="104"/>
      <c r="AN253" s="104"/>
      <c r="AO253" s="104"/>
      <c r="AP253" s="104"/>
      <c r="AQ253" s="104"/>
      <c r="AR253" s="104"/>
    </row>
    <row r="254" spans="1:44" x14ac:dyDescent="0.25">
      <c r="A254" s="104"/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  <c r="AA254" s="104"/>
      <c r="AB254" s="104"/>
      <c r="AC254" s="104"/>
      <c r="AD254" s="104"/>
      <c r="AE254" s="104"/>
      <c r="AF254" s="104"/>
      <c r="AG254" s="104"/>
      <c r="AH254" s="104"/>
      <c r="AI254" s="104"/>
      <c r="AJ254" s="104"/>
      <c r="AK254" s="104"/>
      <c r="AL254" s="104"/>
      <c r="AM254" s="104"/>
      <c r="AN254" s="104"/>
      <c r="AO254" s="104"/>
      <c r="AP254" s="104"/>
      <c r="AQ254" s="104"/>
      <c r="AR254" s="104"/>
    </row>
    <row r="255" spans="1:44" x14ac:dyDescent="0.25">
      <c r="A255" s="104"/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4"/>
      <c r="AB255" s="104"/>
      <c r="AC255" s="104"/>
      <c r="AD255" s="104"/>
      <c r="AE255" s="104"/>
      <c r="AF255" s="104"/>
      <c r="AG255" s="104"/>
      <c r="AH255" s="104"/>
      <c r="AI255" s="104"/>
      <c r="AJ255" s="104"/>
      <c r="AK255" s="104"/>
      <c r="AL255" s="104"/>
      <c r="AM255" s="104"/>
      <c r="AN255" s="104"/>
      <c r="AO255" s="104"/>
      <c r="AP255" s="104"/>
      <c r="AQ255" s="104"/>
      <c r="AR255" s="104"/>
    </row>
    <row r="256" spans="1:44" x14ac:dyDescent="0.25">
      <c r="A256" s="104"/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  <c r="AA256" s="104"/>
      <c r="AB256" s="104"/>
      <c r="AC256" s="104"/>
      <c r="AD256" s="104"/>
      <c r="AE256" s="104"/>
      <c r="AF256" s="104"/>
      <c r="AG256" s="104"/>
      <c r="AH256" s="104"/>
      <c r="AI256" s="104"/>
      <c r="AJ256" s="104"/>
      <c r="AK256" s="104"/>
      <c r="AL256" s="104"/>
      <c r="AM256" s="104"/>
      <c r="AN256" s="104"/>
      <c r="AO256" s="104"/>
      <c r="AP256" s="104"/>
      <c r="AQ256" s="104"/>
      <c r="AR256" s="104"/>
    </row>
    <row r="257" spans="1:44" x14ac:dyDescent="0.25">
      <c r="A257" s="104"/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104"/>
      <c r="AB257" s="104"/>
      <c r="AC257" s="104"/>
      <c r="AD257" s="104"/>
      <c r="AE257" s="104"/>
      <c r="AF257" s="104"/>
      <c r="AG257" s="104"/>
      <c r="AH257" s="104"/>
      <c r="AI257" s="104"/>
      <c r="AJ257" s="104"/>
      <c r="AK257" s="104"/>
      <c r="AL257" s="104"/>
      <c r="AM257" s="104"/>
      <c r="AN257" s="104"/>
      <c r="AO257" s="104"/>
      <c r="AP257" s="104"/>
      <c r="AQ257" s="104"/>
      <c r="AR257" s="104"/>
    </row>
    <row r="258" spans="1:44" x14ac:dyDescent="0.25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  <c r="AB258" s="104"/>
      <c r="AC258" s="104"/>
      <c r="AD258" s="104"/>
      <c r="AE258" s="104"/>
      <c r="AF258" s="104"/>
      <c r="AG258" s="104"/>
      <c r="AH258" s="104"/>
      <c r="AI258" s="104"/>
      <c r="AJ258" s="104"/>
      <c r="AK258" s="104"/>
      <c r="AL258" s="104"/>
      <c r="AM258" s="104"/>
      <c r="AN258" s="104"/>
      <c r="AO258" s="104"/>
      <c r="AP258" s="104"/>
      <c r="AQ258" s="104"/>
      <c r="AR258" s="104"/>
    </row>
    <row r="259" spans="1:44" x14ac:dyDescent="0.25">
      <c r="A259" s="104"/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4"/>
      <c r="AD259" s="104"/>
      <c r="AE259" s="104"/>
      <c r="AF259" s="104"/>
      <c r="AG259" s="104"/>
      <c r="AH259" s="104"/>
      <c r="AI259" s="104"/>
      <c r="AJ259" s="104"/>
      <c r="AK259" s="104"/>
      <c r="AL259" s="104"/>
      <c r="AM259" s="104"/>
      <c r="AN259" s="104"/>
      <c r="AO259" s="104"/>
      <c r="AP259" s="104"/>
      <c r="AQ259" s="104"/>
      <c r="AR259" s="104"/>
    </row>
    <row r="260" spans="1:44" x14ac:dyDescent="0.25">
      <c r="A260" s="104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  <c r="AB260" s="104"/>
      <c r="AC260" s="104"/>
      <c r="AD260" s="104"/>
      <c r="AE260" s="104"/>
      <c r="AF260" s="104"/>
      <c r="AG260" s="104"/>
      <c r="AH260" s="104"/>
      <c r="AI260" s="104"/>
      <c r="AJ260" s="104"/>
      <c r="AK260" s="104"/>
      <c r="AL260" s="104"/>
      <c r="AM260" s="104"/>
      <c r="AN260" s="104"/>
      <c r="AO260" s="104"/>
      <c r="AP260" s="104"/>
      <c r="AQ260" s="104"/>
      <c r="AR260" s="104"/>
    </row>
    <row r="261" spans="1:44" x14ac:dyDescent="0.25">
      <c r="A261" s="104"/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4"/>
      <c r="AB261" s="104"/>
      <c r="AC261" s="104"/>
      <c r="AD261" s="104"/>
      <c r="AE261" s="104"/>
      <c r="AF261" s="104"/>
      <c r="AG261" s="104"/>
      <c r="AH261" s="104"/>
      <c r="AI261" s="104"/>
      <c r="AJ261" s="104"/>
      <c r="AK261" s="104"/>
      <c r="AL261" s="104"/>
      <c r="AM261" s="104"/>
      <c r="AN261" s="104"/>
      <c r="AO261" s="104"/>
      <c r="AP261" s="104"/>
      <c r="AQ261" s="104"/>
      <c r="AR261" s="104"/>
    </row>
    <row r="262" spans="1:44" x14ac:dyDescent="0.25">
      <c r="A262" s="104"/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/>
      <c r="AB262" s="104"/>
      <c r="AC262" s="104"/>
      <c r="AD262" s="104"/>
      <c r="AE262" s="104"/>
      <c r="AF262" s="104"/>
      <c r="AG262" s="104"/>
      <c r="AH262" s="104"/>
      <c r="AI262" s="104"/>
      <c r="AJ262" s="104"/>
      <c r="AK262" s="104"/>
      <c r="AL262" s="104"/>
      <c r="AM262" s="104"/>
      <c r="AN262" s="104"/>
      <c r="AO262" s="104"/>
      <c r="AP262" s="104"/>
      <c r="AQ262" s="104"/>
      <c r="AR262" s="104"/>
    </row>
    <row r="263" spans="1:44" x14ac:dyDescent="0.25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04"/>
      <c r="AN263" s="104"/>
      <c r="AO263" s="104"/>
      <c r="AP263" s="104"/>
      <c r="AQ263" s="104"/>
      <c r="AR263" s="104"/>
    </row>
    <row r="264" spans="1:44" x14ac:dyDescent="0.25">
      <c r="A264" s="104"/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  <c r="U264" s="104"/>
      <c r="V264" s="104"/>
      <c r="W264" s="104"/>
      <c r="X264" s="104"/>
      <c r="Y264" s="104"/>
      <c r="Z264" s="104"/>
      <c r="AA264" s="104"/>
      <c r="AB264" s="104"/>
      <c r="AC264" s="104"/>
      <c r="AD264" s="104"/>
      <c r="AE264" s="104"/>
      <c r="AF264" s="104"/>
      <c r="AG264" s="104"/>
      <c r="AH264" s="104"/>
      <c r="AI264" s="104"/>
      <c r="AJ264" s="104"/>
      <c r="AK264" s="104"/>
      <c r="AL264" s="104"/>
      <c r="AM264" s="104"/>
      <c r="AN264" s="104"/>
      <c r="AO264" s="104"/>
      <c r="AP264" s="104"/>
      <c r="AQ264" s="104"/>
      <c r="AR264" s="104"/>
    </row>
    <row r="265" spans="1:44" x14ac:dyDescent="0.25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  <c r="Z265" s="104"/>
      <c r="AA265" s="104"/>
      <c r="AB265" s="104"/>
      <c r="AC265" s="104"/>
      <c r="AD265" s="104"/>
      <c r="AE265" s="104"/>
      <c r="AF265" s="104"/>
      <c r="AG265" s="104"/>
      <c r="AH265" s="104"/>
      <c r="AI265" s="104"/>
      <c r="AJ265" s="104"/>
      <c r="AK265" s="104"/>
      <c r="AL265" s="104"/>
      <c r="AM265" s="104"/>
      <c r="AN265" s="104"/>
      <c r="AO265" s="104"/>
      <c r="AP265" s="104"/>
      <c r="AQ265" s="104"/>
      <c r="AR265" s="104"/>
    </row>
    <row r="266" spans="1:44" x14ac:dyDescent="0.25">
      <c r="A266" s="104"/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  <c r="AA266" s="104"/>
      <c r="AB266" s="104"/>
      <c r="AC266" s="104"/>
      <c r="AD266" s="104"/>
      <c r="AE266" s="104"/>
      <c r="AF266" s="104"/>
      <c r="AG266" s="104"/>
      <c r="AH266" s="104"/>
      <c r="AI266" s="104"/>
      <c r="AJ266" s="104"/>
      <c r="AK266" s="104"/>
      <c r="AL266" s="104"/>
      <c r="AM266" s="104"/>
      <c r="AN266" s="104"/>
      <c r="AO266" s="104"/>
      <c r="AP266" s="104"/>
      <c r="AQ266" s="104"/>
      <c r="AR266" s="104"/>
    </row>
    <row r="267" spans="1:44" x14ac:dyDescent="0.25">
      <c r="A267" s="104"/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  <c r="AA267" s="104"/>
      <c r="AB267" s="104"/>
      <c r="AC267" s="104"/>
      <c r="AD267" s="104"/>
      <c r="AE267" s="104"/>
      <c r="AF267" s="104"/>
      <c r="AG267" s="104"/>
      <c r="AH267" s="104"/>
      <c r="AI267" s="104"/>
      <c r="AJ267" s="104"/>
      <c r="AK267" s="104"/>
      <c r="AL267" s="104"/>
      <c r="AM267" s="104"/>
      <c r="AN267" s="104"/>
      <c r="AO267" s="104"/>
      <c r="AP267" s="104"/>
      <c r="AQ267" s="104"/>
      <c r="AR267" s="104"/>
    </row>
    <row r="268" spans="1:44" x14ac:dyDescent="0.25">
      <c r="A268" s="104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  <c r="Z268" s="104"/>
      <c r="AA268" s="104"/>
      <c r="AB268" s="104"/>
      <c r="AC268" s="104"/>
      <c r="AD268" s="104"/>
      <c r="AE268" s="104"/>
      <c r="AF268" s="104"/>
      <c r="AG268" s="104"/>
      <c r="AH268" s="104"/>
      <c r="AI268" s="104"/>
      <c r="AJ268" s="104"/>
      <c r="AK268" s="104"/>
      <c r="AL268" s="104"/>
      <c r="AM268" s="104"/>
      <c r="AN268" s="104"/>
      <c r="AO268" s="104"/>
      <c r="AP268" s="104"/>
      <c r="AQ268" s="104"/>
      <c r="AR268" s="104"/>
    </row>
    <row r="269" spans="1:44" x14ac:dyDescent="0.25">
      <c r="A269" s="104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  <c r="AA269" s="104"/>
      <c r="AB269" s="104"/>
      <c r="AC269" s="104"/>
      <c r="AD269" s="104"/>
      <c r="AE269" s="104"/>
      <c r="AF269" s="104"/>
      <c r="AG269" s="104"/>
      <c r="AH269" s="104"/>
      <c r="AI269" s="104"/>
      <c r="AJ269" s="104"/>
      <c r="AK269" s="104"/>
      <c r="AL269" s="104"/>
      <c r="AM269" s="104"/>
      <c r="AN269" s="104"/>
      <c r="AO269" s="104"/>
      <c r="AP269" s="104"/>
      <c r="AQ269" s="104"/>
      <c r="AR269" s="104"/>
    </row>
    <row r="270" spans="1:44" x14ac:dyDescent="0.25">
      <c r="A270" s="104"/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  <c r="Z270" s="104"/>
      <c r="AA270" s="104"/>
      <c r="AB270" s="104"/>
      <c r="AC270" s="104"/>
      <c r="AD270" s="104"/>
      <c r="AE270" s="104"/>
      <c r="AF270" s="104"/>
      <c r="AG270" s="104"/>
      <c r="AH270" s="104"/>
      <c r="AI270" s="104"/>
      <c r="AJ270" s="104"/>
      <c r="AK270" s="104"/>
      <c r="AL270" s="104"/>
      <c r="AM270" s="104"/>
      <c r="AN270" s="104"/>
      <c r="AO270" s="104"/>
      <c r="AP270" s="104"/>
      <c r="AQ270" s="104"/>
      <c r="AR270" s="104"/>
    </row>
    <row r="271" spans="1:44" x14ac:dyDescent="0.25">
      <c r="A271" s="104"/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  <c r="AA271" s="104"/>
      <c r="AB271" s="104"/>
      <c r="AC271" s="104"/>
      <c r="AD271" s="104"/>
      <c r="AE271" s="104"/>
      <c r="AF271" s="104"/>
      <c r="AG271" s="104"/>
      <c r="AH271" s="104"/>
      <c r="AI271" s="104"/>
      <c r="AJ271" s="104"/>
      <c r="AK271" s="104"/>
      <c r="AL271" s="104"/>
      <c r="AM271" s="104"/>
      <c r="AN271" s="104"/>
      <c r="AO271" s="104"/>
      <c r="AP271" s="104"/>
      <c r="AQ271" s="104"/>
      <c r="AR271" s="104"/>
    </row>
    <row r="272" spans="1:44" x14ac:dyDescent="0.25">
      <c r="A272" s="104"/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  <c r="AA272" s="104"/>
      <c r="AB272" s="104"/>
      <c r="AC272" s="104"/>
      <c r="AD272" s="104"/>
      <c r="AE272" s="104"/>
      <c r="AF272" s="104"/>
      <c r="AG272" s="104"/>
      <c r="AH272" s="104"/>
      <c r="AI272" s="104"/>
      <c r="AJ272" s="104"/>
      <c r="AK272" s="104"/>
      <c r="AL272" s="104"/>
      <c r="AM272" s="104"/>
      <c r="AN272" s="104"/>
      <c r="AO272" s="104"/>
      <c r="AP272" s="104"/>
      <c r="AQ272" s="104"/>
      <c r="AR272" s="104"/>
    </row>
    <row r="273" spans="1:44" x14ac:dyDescent="0.25">
      <c r="A273" s="104"/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  <c r="T273" s="104"/>
      <c r="U273" s="104"/>
      <c r="V273" s="104"/>
      <c r="W273" s="104"/>
      <c r="X273" s="104"/>
      <c r="Y273" s="104"/>
      <c r="Z273" s="104"/>
      <c r="AA273" s="104"/>
      <c r="AB273" s="104"/>
      <c r="AC273" s="104"/>
      <c r="AD273" s="104"/>
      <c r="AE273" s="104"/>
      <c r="AF273" s="104"/>
      <c r="AG273" s="104"/>
      <c r="AH273" s="104"/>
      <c r="AI273" s="104"/>
      <c r="AJ273" s="104"/>
      <c r="AK273" s="104"/>
      <c r="AL273" s="104"/>
      <c r="AM273" s="104"/>
      <c r="AN273" s="104"/>
      <c r="AO273" s="104"/>
      <c r="AP273" s="104"/>
      <c r="AQ273" s="104"/>
      <c r="AR273" s="104"/>
    </row>
    <row r="274" spans="1:44" x14ac:dyDescent="0.25">
      <c r="A274" s="104"/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  <c r="U274" s="104"/>
      <c r="V274" s="104"/>
      <c r="W274" s="104"/>
      <c r="X274" s="104"/>
      <c r="Y274" s="104"/>
      <c r="Z274" s="104"/>
      <c r="AA274" s="104"/>
      <c r="AB274" s="104"/>
      <c r="AC274" s="104"/>
      <c r="AD274" s="104"/>
      <c r="AE274" s="104"/>
      <c r="AF274" s="104"/>
      <c r="AG274" s="104"/>
      <c r="AH274" s="104"/>
      <c r="AI274" s="104"/>
      <c r="AJ274" s="104"/>
      <c r="AK274" s="104"/>
      <c r="AL274" s="104"/>
      <c r="AM274" s="104"/>
      <c r="AN274" s="104"/>
      <c r="AO274" s="104"/>
      <c r="AP274" s="104"/>
      <c r="AQ274" s="104"/>
      <c r="AR274" s="104"/>
    </row>
    <row r="275" spans="1:44" x14ac:dyDescent="0.25">
      <c r="A275" s="104"/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  <c r="Z275" s="104"/>
      <c r="AA275" s="104"/>
      <c r="AB275" s="104"/>
      <c r="AC275" s="104"/>
      <c r="AD275" s="104"/>
      <c r="AE275" s="104"/>
      <c r="AF275" s="104"/>
      <c r="AG275" s="104"/>
      <c r="AH275" s="104"/>
      <c r="AI275" s="104"/>
      <c r="AJ275" s="104"/>
      <c r="AK275" s="104"/>
      <c r="AL275" s="104"/>
      <c r="AM275" s="104"/>
      <c r="AN275" s="104"/>
      <c r="AO275" s="104"/>
      <c r="AP275" s="104"/>
      <c r="AQ275" s="104"/>
      <c r="AR275" s="104"/>
    </row>
    <row r="276" spans="1:44" x14ac:dyDescent="0.25">
      <c r="A276" s="104"/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104"/>
      <c r="U276" s="104"/>
      <c r="V276" s="104"/>
      <c r="W276" s="104"/>
      <c r="X276" s="104"/>
      <c r="Y276" s="104"/>
      <c r="Z276" s="104"/>
      <c r="AA276" s="104"/>
      <c r="AB276" s="104"/>
      <c r="AC276" s="104"/>
      <c r="AD276" s="104"/>
      <c r="AE276" s="104"/>
      <c r="AF276" s="104"/>
      <c r="AG276" s="104"/>
      <c r="AH276" s="104"/>
      <c r="AI276" s="104"/>
      <c r="AJ276" s="104"/>
      <c r="AK276" s="104"/>
      <c r="AL276" s="104"/>
      <c r="AM276" s="104"/>
      <c r="AN276" s="104"/>
      <c r="AO276" s="104"/>
      <c r="AP276" s="104"/>
      <c r="AQ276" s="104"/>
      <c r="AR276" s="104"/>
    </row>
    <row r="277" spans="1:44" x14ac:dyDescent="0.25">
      <c r="A277" s="104"/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  <c r="Z277" s="104"/>
      <c r="AA277" s="104"/>
      <c r="AB277" s="104"/>
      <c r="AC277" s="104"/>
      <c r="AD277" s="104"/>
      <c r="AE277" s="104"/>
      <c r="AF277" s="104"/>
      <c r="AG277" s="104"/>
      <c r="AH277" s="104"/>
      <c r="AI277" s="104"/>
      <c r="AJ277" s="104"/>
      <c r="AK277" s="104"/>
      <c r="AL277" s="104"/>
      <c r="AM277" s="104"/>
      <c r="AN277" s="104"/>
      <c r="AO277" s="104"/>
      <c r="AP277" s="104"/>
      <c r="AQ277" s="104"/>
      <c r="AR277" s="104"/>
    </row>
    <row r="278" spans="1:44" x14ac:dyDescent="0.25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  <c r="X278" s="104"/>
      <c r="Y278" s="104"/>
      <c r="Z278" s="104"/>
      <c r="AA278" s="104"/>
      <c r="AB278" s="104"/>
      <c r="AC278" s="104"/>
      <c r="AD278" s="104"/>
      <c r="AE278" s="104"/>
      <c r="AF278" s="104"/>
      <c r="AG278" s="104"/>
      <c r="AH278" s="104"/>
      <c r="AI278" s="104"/>
      <c r="AJ278" s="104"/>
      <c r="AK278" s="104"/>
      <c r="AL278" s="104"/>
      <c r="AM278" s="104"/>
      <c r="AN278" s="104"/>
      <c r="AO278" s="104"/>
      <c r="AP278" s="104"/>
      <c r="AQ278" s="104"/>
      <c r="AR278" s="104"/>
    </row>
    <row r="279" spans="1:44" x14ac:dyDescent="0.25">
      <c r="A279" s="104"/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  <c r="AA279" s="104"/>
      <c r="AB279" s="104"/>
      <c r="AC279" s="104"/>
      <c r="AD279" s="104"/>
      <c r="AE279" s="104"/>
      <c r="AF279" s="104"/>
      <c r="AG279" s="104"/>
      <c r="AH279" s="104"/>
      <c r="AI279" s="104"/>
      <c r="AJ279" s="104"/>
      <c r="AK279" s="104"/>
      <c r="AL279" s="104"/>
      <c r="AM279" s="104"/>
      <c r="AN279" s="104"/>
      <c r="AO279" s="104"/>
      <c r="AP279" s="104"/>
      <c r="AQ279" s="104"/>
      <c r="AR279" s="104"/>
    </row>
    <row r="280" spans="1:44" x14ac:dyDescent="0.25">
      <c r="A280" s="104"/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  <c r="Z280" s="104"/>
      <c r="AA280" s="104"/>
      <c r="AB280" s="104"/>
      <c r="AC280" s="104"/>
      <c r="AD280" s="104"/>
      <c r="AE280" s="104"/>
      <c r="AF280" s="104"/>
      <c r="AG280" s="104"/>
      <c r="AH280" s="104"/>
      <c r="AI280" s="104"/>
      <c r="AJ280" s="104"/>
      <c r="AK280" s="104"/>
      <c r="AL280" s="104"/>
      <c r="AM280" s="104"/>
      <c r="AN280" s="104"/>
      <c r="AO280" s="104"/>
      <c r="AP280" s="104"/>
      <c r="AQ280" s="104"/>
      <c r="AR280" s="104"/>
    </row>
    <row r="281" spans="1:44" x14ac:dyDescent="0.25">
      <c r="A281" s="104"/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  <c r="AA281" s="104"/>
      <c r="AB281" s="104"/>
      <c r="AC281" s="104"/>
      <c r="AD281" s="104"/>
      <c r="AE281" s="104"/>
      <c r="AF281" s="104"/>
      <c r="AG281" s="104"/>
      <c r="AH281" s="104"/>
      <c r="AI281" s="104"/>
      <c r="AJ281" s="104"/>
      <c r="AK281" s="104"/>
      <c r="AL281" s="104"/>
      <c r="AM281" s="104"/>
      <c r="AN281" s="104"/>
      <c r="AO281" s="104"/>
      <c r="AP281" s="104"/>
      <c r="AQ281" s="104"/>
      <c r="AR281" s="104"/>
    </row>
    <row r="282" spans="1:44" x14ac:dyDescent="0.25">
      <c r="A282" s="104"/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  <c r="AA282" s="104"/>
      <c r="AB282" s="104"/>
      <c r="AC282" s="104"/>
      <c r="AD282" s="104"/>
      <c r="AE282" s="104"/>
      <c r="AF282" s="104"/>
      <c r="AG282" s="104"/>
      <c r="AH282" s="104"/>
      <c r="AI282" s="104"/>
      <c r="AJ282" s="104"/>
      <c r="AK282" s="104"/>
      <c r="AL282" s="104"/>
      <c r="AM282" s="104"/>
      <c r="AN282" s="104"/>
      <c r="AO282" s="104"/>
      <c r="AP282" s="104"/>
      <c r="AQ282" s="104"/>
      <c r="AR282" s="104"/>
    </row>
    <row r="283" spans="1:44" x14ac:dyDescent="0.25">
      <c r="A283" s="104"/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  <c r="AA283" s="104"/>
      <c r="AB283" s="104"/>
      <c r="AC283" s="104"/>
      <c r="AD283" s="104"/>
      <c r="AE283" s="104"/>
      <c r="AF283" s="104"/>
      <c r="AG283" s="104"/>
      <c r="AH283" s="104"/>
      <c r="AI283" s="104"/>
      <c r="AJ283" s="104"/>
      <c r="AK283" s="104"/>
      <c r="AL283" s="104"/>
      <c r="AM283" s="104"/>
      <c r="AN283" s="104"/>
      <c r="AO283" s="104"/>
      <c r="AP283" s="104"/>
      <c r="AQ283" s="104"/>
      <c r="AR283" s="104"/>
    </row>
    <row r="284" spans="1:44" x14ac:dyDescent="0.25">
      <c r="A284" s="104"/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  <c r="AA284" s="104"/>
      <c r="AB284" s="104"/>
      <c r="AC284" s="104"/>
      <c r="AD284" s="104"/>
      <c r="AE284" s="104"/>
      <c r="AF284" s="104"/>
      <c r="AG284" s="104"/>
      <c r="AH284" s="104"/>
      <c r="AI284" s="104"/>
      <c r="AJ284" s="104"/>
      <c r="AK284" s="104"/>
      <c r="AL284" s="104"/>
      <c r="AM284" s="104"/>
      <c r="AN284" s="104"/>
      <c r="AO284" s="104"/>
      <c r="AP284" s="104"/>
      <c r="AQ284" s="104"/>
      <c r="AR284" s="104"/>
    </row>
    <row r="285" spans="1:44" x14ac:dyDescent="0.25">
      <c r="A285" s="104"/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  <c r="U285" s="104"/>
      <c r="V285" s="104"/>
      <c r="W285" s="104"/>
      <c r="X285" s="104"/>
      <c r="Y285" s="104"/>
      <c r="Z285" s="104"/>
      <c r="AA285" s="104"/>
      <c r="AB285" s="104"/>
      <c r="AC285" s="104"/>
      <c r="AD285" s="104"/>
      <c r="AE285" s="104"/>
      <c r="AF285" s="104"/>
      <c r="AG285" s="104"/>
      <c r="AH285" s="104"/>
      <c r="AI285" s="104"/>
      <c r="AJ285" s="104"/>
      <c r="AK285" s="104"/>
      <c r="AL285" s="104"/>
      <c r="AM285" s="104"/>
      <c r="AN285" s="104"/>
      <c r="AO285" s="104"/>
      <c r="AP285" s="104"/>
      <c r="AQ285" s="104"/>
      <c r="AR285" s="104"/>
    </row>
    <row r="286" spans="1:44" x14ac:dyDescent="0.25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  <c r="AA286" s="104"/>
      <c r="AB286" s="104"/>
      <c r="AC286" s="104"/>
      <c r="AD286" s="104"/>
      <c r="AE286" s="104"/>
      <c r="AF286" s="104"/>
      <c r="AG286" s="104"/>
      <c r="AH286" s="104"/>
      <c r="AI286" s="104"/>
      <c r="AJ286" s="104"/>
      <c r="AK286" s="104"/>
      <c r="AL286" s="104"/>
      <c r="AM286" s="104"/>
      <c r="AN286" s="104"/>
      <c r="AO286" s="104"/>
      <c r="AP286" s="104"/>
      <c r="AQ286" s="104"/>
      <c r="AR286" s="104"/>
    </row>
    <row r="287" spans="1:44" x14ac:dyDescent="0.25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  <c r="AA287" s="104"/>
      <c r="AB287" s="104"/>
      <c r="AC287" s="104"/>
      <c r="AD287" s="104"/>
      <c r="AE287" s="104"/>
      <c r="AF287" s="104"/>
      <c r="AG287" s="104"/>
      <c r="AH287" s="104"/>
      <c r="AI287" s="104"/>
      <c r="AJ287" s="104"/>
      <c r="AK287" s="104"/>
      <c r="AL287" s="104"/>
      <c r="AM287" s="104"/>
      <c r="AN287" s="104"/>
      <c r="AO287" s="104"/>
      <c r="AP287" s="104"/>
      <c r="AQ287" s="104"/>
      <c r="AR287" s="104"/>
    </row>
    <row r="288" spans="1:44" x14ac:dyDescent="0.25">
      <c r="A288" s="104"/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104"/>
      <c r="AB288" s="104"/>
      <c r="AC288" s="104"/>
      <c r="AD288" s="104"/>
      <c r="AE288" s="104"/>
      <c r="AF288" s="104"/>
      <c r="AG288" s="104"/>
      <c r="AH288" s="104"/>
      <c r="AI288" s="104"/>
      <c r="AJ288" s="104"/>
      <c r="AK288" s="104"/>
      <c r="AL288" s="104"/>
      <c r="AM288" s="104"/>
      <c r="AN288" s="104"/>
      <c r="AO288" s="104"/>
      <c r="AP288" s="104"/>
      <c r="AQ288" s="104"/>
      <c r="AR288" s="104"/>
    </row>
    <row r="289" spans="1:44" x14ac:dyDescent="0.25">
      <c r="A289" s="104"/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  <c r="AA289" s="104"/>
      <c r="AB289" s="104"/>
      <c r="AC289" s="104"/>
      <c r="AD289" s="104"/>
      <c r="AE289" s="104"/>
      <c r="AF289" s="104"/>
      <c r="AG289" s="104"/>
      <c r="AH289" s="104"/>
      <c r="AI289" s="104"/>
      <c r="AJ289" s="104"/>
      <c r="AK289" s="104"/>
      <c r="AL289" s="104"/>
      <c r="AM289" s="104"/>
      <c r="AN289" s="104"/>
      <c r="AO289" s="104"/>
      <c r="AP289" s="104"/>
      <c r="AQ289" s="104"/>
      <c r="AR289" s="104"/>
    </row>
    <row r="290" spans="1:44" x14ac:dyDescent="0.25">
      <c r="A290" s="104"/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104"/>
      <c r="AB290" s="104"/>
      <c r="AC290" s="104"/>
      <c r="AD290" s="104"/>
      <c r="AE290" s="104"/>
      <c r="AF290" s="104"/>
      <c r="AG290" s="104"/>
      <c r="AH290" s="104"/>
      <c r="AI290" s="104"/>
      <c r="AJ290" s="104"/>
      <c r="AK290" s="104"/>
      <c r="AL290" s="104"/>
      <c r="AM290" s="104"/>
      <c r="AN290" s="104"/>
      <c r="AO290" s="104"/>
      <c r="AP290" s="104"/>
      <c r="AQ290" s="104"/>
      <c r="AR290" s="104"/>
    </row>
    <row r="291" spans="1:44" x14ac:dyDescent="0.25">
      <c r="A291" s="104"/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  <c r="AA291" s="104"/>
      <c r="AB291" s="104"/>
      <c r="AC291" s="104"/>
      <c r="AD291" s="104"/>
      <c r="AE291" s="104"/>
      <c r="AF291" s="104"/>
      <c r="AG291" s="104"/>
      <c r="AH291" s="104"/>
      <c r="AI291" s="104"/>
      <c r="AJ291" s="104"/>
      <c r="AK291" s="104"/>
      <c r="AL291" s="104"/>
      <c r="AM291" s="104"/>
      <c r="AN291" s="104"/>
      <c r="AO291" s="104"/>
      <c r="AP291" s="104"/>
      <c r="AQ291" s="104"/>
      <c r="AR291" s="104"/>
    </row>
    <row r="292" spans="1:44" x14ac:dyDescent="0.25">
      <c r="A292" s="104"/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  <c r="Z292" s="104"/>
      <c r="AA292" s="104"/>
      <c r="AB292" s="104"/>
      <c r="AC292" s="104"/>
      <c r="AD292" s="104"/>
      <c r="AE292" s="104"/>
      <c r="AF292" s="104"/>
      <c r="AG292" s="104"/>
      <c r="AH292" s="104"/>
      <c r="AI292" s="104"/>
      <c r="AJ292" s="104"/>
      <c r="AK292" s="104"/>
      <c r="AL292" s="104"/>
      <c r="AM292" s="104"/>
      <c r="AN292" s="104"/>
      <c r="AO292" s="104"/>
      <c r="AP292" s="104"/>
      <c r="AQ292" s="104"/>
      <c r="AR292" s="104"/>
    </row>
    <row r="293" spans="1:44" x14ac:dyDescent="0.25">
      <c r="A293" s="104"/>
      <c r="B293" s="104"/>
      <c r="C293" s="104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  <c r="AA293" s="104"/>
      <c r="AB293" s="104"/>
      <c r="AC293" s="104"/>
      <c r="AD293" s="104"/>
      <c r="AE293" s="104"/>
      <c r="AF293" s="104"/>
      <c r="AG293" s="104"/>
      <c r="AH293" s="104"/>
      <c r="AI293" s="104"/>
      <c r="AJ293" s="104"/>
      <c r="AK293" s="104"/>
      <c r="AL293" s="104"/>
      <c r="AM293" s="104"/>
      <c r="AN293" s="104"/>
      <c r="AO293" s="104"/>
      <c r="AP293" s="104"/>
      <c r="AQ293" s="104"/>
      <c r="AR293" s="104"/>
    </row>
    <row r="294" spans="1:44" x14ac:dyDescent="0.25">
      <c r="A294" s="104"/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  <c r="U294" s="104"/>
      <c r="V294" s="104"/>
      <c r="W294" s="104"/>
      <c r="X294" s="104"/>
      <c r="Y294" s="104"/>
      <c r="Z294" s="104"/>
      <c r="AA294" s="104"/>
      <c r="AB294" s="104"/>
      <c r="AC294" s="104"/>
      <c r="AD294" s="104"/>
      <c r="AE294" s="104"/>
      <c r="AF294" s="104"/>
      <c r="AG294" s="104"/>
      <c r="AH294" s="104"/>
      <c r="AI294" s="104"/>
      <c r="AJ294" s="104"/>
      <c r="AK294" s="104"/>
      <c r="AL294" s="104"/>
      <c r="AM294" s="104"/>
      <c r="AN294" s="104"/>
      <c r="AO294" s="104"/>
      <c r="AP294" s="104"/>
      <c r="AQ294" s="104"/>
      <c r="AR294" s="104"/>
    </row>
    <row r="295" spans="1:44" x14ac:dyDescent="0.25">
      <c r="A295" s="104"/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104"/>
      <c r="U295" s="104"/>
      <c r="V295" s="104"/>
      <c r="W295" s="104"/>
      <c r="X295" s="104"/>
      <c r="Y295" s="104"/>
      <c r="Z295" s="104"/>
      <c r="AA295" s="104"/>
      <c r="AB295" s="104"/>
      <c r="AC295" s="104"/>
      <c r="AD295" s="104"/>
      <c r="AE295" s="104"/>
      <c r="AF295" s="104"/>
      <c r="AG295" s="104"/>
      <c r="AH295" s="104"/>
      <c r="AI295" s="104"/>
      <c r="AJ295" s="104"/>
      <c r="AK295" s="104"/>
      <c r="AL295" s="104"/>
      <c r="AM295" s="104"/>
      <c r="AN295" s="104"/>
      <c r="AO295" s="104"/>
      <c r="AP295" s="104"/>
      <c r="AQ295" s="104"/>
      <c r="AR295" s="104"/>
    </row>
    <row r="296" spans="1:44" x14ac:dyDescent="0.25">
      <c r="A296" s="104"/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  <c r="Z296" s="104"/>
      <c r="AA296" s="104"/>
      <c r="AB296" s="104"/>
      <c r="AC296" s="104"/>
      <c r="AD296" s="104"/>
      <c r="AE296" s="104"/>
      <c r="AF296" s="104"/>
      <c r="AG296" s="104"/>
      <c r="AH296" s="104"/>
      <c r="AI296" s="104"/>
      <c r="AJ296" s="104"/>
      <c r="AK296" s="104"/>
      <c r="AL296" s="104"/>
      <c r="AM296" s="104"/>
      <c r="AN296" s="104"/>
      <c r="AO296" s="104"/>
      <c r="AP296" s="104"/>
      <c r="AQ296" s="104"/>
      <c r="AR296" s="104"/>
    </row>
    <row r="297" spans="1:44" x14ac:dyDescent="0.25">
      <c r="A297" s="104"/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104"/>
      <c r="P297" s="104"/>
      <c r="Q297" s="104"/>
      <c r="R297" s="104"/>
      <c r="S297" s="104"/>
      <c r="T297" s="104"/>
      <c r="U297" s="104"/>
      <c r="V297" s="104"/>
      <c r="W297" s="104"/>
      <c r="X297" s="104"/>
      <c r="Y297" s="104"/>
      <c r="Z297" s="104"/>
      <c r="AA297" s="104"/>
      <c r="AB297" s="104"/>
      <c r="AC297" s="104"/>
      <c r="AD297" s="104"/>
      <c r="AE297" s="104"/>
      <c r="AF297" s="104"/>
      <c r="AG297" s="104"/>
      <c r="AH297" s="104"/>
      <c r="AI297" s="104"/>
      <c r="AJ297" s="104"/>
      <c r="AK297" s="104"/>
      <c r="AL297" s="104"/>
      <c r="AM297" s="104"/>
      <c r="AN297" s="104"/>
      <c r="AO297" s="104"/>
      <c r="AP297" s="104"/>
      <c r="AQ297" s="104"/>
      <c r="AR297" s="104"/>
    </row>
    <row r="298" spans="1:44" x14ac:dyDescent="0.25">
      <c r="A298" s="104"/>
      <c r="B298" s="104"/>
      <c r="C298" s="104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  <c r="T298" s="104"/>
      <c r="U298" s="104"/>
      <c r="V298" s="104"/>
      <c r="W298" s="104"/>
      <c r="X298" s="104"/>
      <c r="Y298" s="104"/>
      <c r="Z298" s="104"/>
      <c r="AA298" s="104"/>
      <c r="AB298" s="104"/>
      <c r="AC298" s="104"/>
      <c r="AD298" s="104"/>
      <c r="AE298" s="104"/>
      <c r="AF298" s="104"/>
      <c r="AG298" s="104"/>
      <c r="AH298" s="104"/>
      <c r="AI298" s="104"/>
      <c r="AJ298" s="104"/>
      <c r="AK298" s="104"/>
      <c r="AL298" s="104"/>
      <c r="AM298" s="104"/>
      <c r="AN298" s="104"/>
      <c r="AO298" s="104"/>
      <c r="AP298" s="104"/>
      <c r="AQ298" s="104"/>
      <c r="AR298" s="104"/>
    </row>
    <row r="299" spans="1:44" x14ac:dyDescent="0.25">
      <c r="A299" s="104"/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  <c r="L299" s="104"/>
      <c r="M299" s="104"/>
      <c r="N299" s="104"/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  <c r="AA299" s="104"/>
      <c r="AB299" s="104"/>
      <c r="AC299" s="104"/>
      <c r="AD299" s="104"/>
      <c r="AE299" s="104"/>
      <c r="AF299" s="104"/>
      <c r="AG299" s="104"/>
      <c r="AH299" s="104"/>
      <c r="AI299" s="104"/>
      <c r="AJ299" s="104"/>
      <c r="AK299" s="104"/>
      <c r="AL299" s="104"/>
      <c r="AM299" s="104"/>
      <c r="AN299" s="104"/>
      <c r="AO299" s="104"/>
      <c r="AP299" s="104"/>
      <c r="AQ299" s="104"/>
      <c r="AR299" s="104"/>
    </row>
    <row r="300" spans="1:44" x14ac:dyDescent="0.25">
      <c r="A300" s="104"/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104"/>
      <c r="AB300" s="104"/>
      <c r="AC300" s="104"/>
      <c r="AD300" s="104"/>
      <c r="AE300" s="104"/>
      <c r="AF300" s="104"/>
      <c r="AG300" s="104"/>
      <c r="AH300" s="104"/>
      <c r="AI300" s="104"/>
      <c r="AJ300" s="104"/>
      <c r="AK300" s="104"/>
      <c r="AL300" s="104"/>
      <c r="AM300" s="104"/>
      <c r="AN300" s="104"/>
      <c r="AO300" s="104"/>
      <c r="AP300" s="104"/>
      <c r="AQ300" s="104"/>
      <c r="AR300" s="104"/>
    </row>
    <row r="301" spans="1:44" x14ac:dyDescent="0.25">
      <c r="A301" s="104"/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  <c r="AA301" s="104"/>
      <c r="AB301" s="104"/>
      <c r="AC301" s="104"/>
      <c r="AD301" s="104"/>
      <c r="AE301" s="104"/>
      <c r="AF301" s="104"/>
      <c r="AG301" s="104"/>
      <c r="AH301" s="104"/>
      <c r="AI301" s="104"/>
      <c r="AJ301" s="104"/>
      <c r="AK301" s="104"/>
      <c r="AL301" s="104"/>
      <c r="AM301" s="104"/>
      <c r="AN301" s="104"/>
      <c r="AO301" s="104"/>
      <c r="AP301" s="104"/>
      <c r="AQ301" s="104"/>
      <c r="AR301" s="104"/>
    </row>
    <row r="302" spans="1:44" x14ac:dyDescent="0.25">
      <c r="A302" s="104"/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104"/>
      <c r="AB302" s="104"/>
      <c r="AC302" s="104"/>
      <c r="AD302" s="104"/>
      <c r="AE302" s="104"/>
      <c r="AF302" s="104"/>
      <c r="AG302" s="104"/>
      <c r="AH302" s="104"/>
      <c r="AI302" s="104"/>
      <c r="AJ302" s="104"/>
      <c r="AK302" s="104"/>
      <c r="AL302" s="104"/>
      <c r="AM302" s="104"/>
      <c r="AN302" s="104"/>
      <c r="AO302" s="104"/>
      <c r="AP302" s="104"/>
      <c r="AQ302" s="104"/>
      <c r="AR302" s="104"/>
    </row>
    <row r="303" spans="1:44" x14ac:dyDescent="0.25">
      <c r="A303" s="104"/>
      <c r="B303" s="104"/>
      <c r="C303" s="104"/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  <c r="AA303" s="104"/>
      <c r="AB303" s="104"/>
      <c r="AC303" s="104"/>
      <c r="AD303" s="104"/>
      <c r="AE303" s="104"/>
      <c r="AF303" s="104"/>
      <c r="AG303" s="104"/>
      <c r="AH303" s="104"/>
      <c r="AI303" s="104"/>
      <c r="AJ303" s="104"/>
      <c r="AK303" s="104"/>
      <c r="AL303" s="104"/>
      <c r="AM303" s="104"/>
      <c r="AN303" s="104"/>
      <c r="AO303" s="104"/>
      <c r="AP303" s="104"/>
      <c r="AQ303" s="104"/>
      <c r="AR303" s="104"/>
    </row>
    <row r="304" spans="1:44" x14ac:dyDescent="0.25">
      <c r="A304" s="104"/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  <c r="AA304" s="104"/>
      <c r="AB304" s="104"/>
      <c r="AC304" s="104"/>
      <c r="AD304" s="104"/>
      <c r="AE304" s="104"/>
      <c r="AF304" s="104"/>
      <c r="AG304" s="104"/>
      <c r="AH304" s="104"/>
      <c r="AI304" s="104"/>
      <c r="AJ304" s="104"/>
      <c r="AK304" s="104"/>
      <c r="AL304" s="104"/>
      <c r="AM304" s="104"/>
      <c r="AN304" s="104"/>
      <c r="AO304" s="104"/>
      <c r="AP304" s="104"/>
      <c r="AQ304" s="104"/>
      <c r="AR304" s="104"/>
    </row>
    <row r="305" spans="1:44" x14ac:dyDescent="0.25">
      <c r="A305" s="104"/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  <c r="AA305" s="104"/>
      <c r="AB305" s="104"/>
      <c r="AC305" s="104"/>
      <c r="AD305" s="104"/>
      <c r="AE305" s="104"/>
      <c r="AF305" s="104"/>
      <c r="AG305" s="104"/>
      <c r="AH305" s="104"/>
      <c r="AI305" s="104"/>
      <c r="AJ305" s="104"/>
      <c r="AK305" s="104"/>
      <c r="AL305" s="104"/>
      <c r="AM305" s="104"/>
      <c r="AN305" s="104"/>
      <c r="AO305" s="104"/>
      <c r="AP305" s="104"/>
      <c r="AQ305" s="104"/>
      <c r="AR305" s="104"/>
    </row>
    <row r="306" spans="1:44" x14ac:dyDescent="0.25">
      <c r="A306" s="104"/>
      <c r="B306" s="104"/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104"/>
      <c r="U306" s="104"/>
      <c r="V306" s="104"/>
      <c r="W306" s="104"/>
      <c r="X306" s="104"/>
      <c r="Y306" s="104"/>
      <c r="Z306" s="104"/>
      <c r="AA306" s="104"/>
      <c r="AB306" s="104"/>
      <c r="AC306" s="104"/>
      <c r="AD306" s="104"/>
      <c r="AE306" s="104"/>
      <c r="AF306" s="104"/>
      <c r="AG306" s="104"/>
      <c r="AH306" s="104"/>
      <c r="AI306" s="104"/>
      <c r="AJ306" s="104"/>
      <c r="AK306" s="104"/>
      <c r="AL306" s="104"/>
      <c r="AM306" s="104"/>
      <c r="AN306" s="104"/>
      <c r="AO306" s="104"/>
      <c r="AP306" s="104"/>
      <c r="AQ306" s="104"/>
      <c r="AR306" s="104"/>
    </row>
    <row r="307" spans="1:44" x14ac:dyDescent="0.25">
      <c r="A307" s="104"/>
      <c r="B307" s="104"/>
      <c r="C307" s="104"/>
      <c r="D307" s="104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  <c r="T307" s="104"/>
      <c r="U307" s="104"/>
      <c r="V307" s="104"/>
      <c r="W307" s="104"/>
      <c r="X307" s="104"/>
      <c r="Y307" s="104"/>
      <c r="Z307" s="104"/>
      <c r="AA307" s="104"/>
      <c r="AB307" s="104"/>
      <c r="AC307" s="104"/>
      <c r="AD307" s="104"/>
      <c r="AE307" s="104"/>
      <c r="AF307" s="104"/>
      <c r="AG307" s="104"/>
      <c r="AH307" s="104"/>
      <c r="AI307" s="104"/>
      <c r="AJ307" s="104"/>
      <c r="AK307" s="104"/>
      <c r="AL307" s="104"/>
      <c r="AM307" s="104"/>
      <c r="AN307" s="104"/>
      <c r="AO307" s="104"/>
      <c r="AP307" s="104"/>
      <c r="AQ307" s="104"/>
      <c r="AR307" s="104"/>
    </row>
    <row r="308" spans="1:44" x14ac:dyDescent="0.25">
      <c r="A308" s="104"/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  <c r="S308" s="104"/>
      <c r="T308" s="104"/>
      <c r="U308" s="104"/>
      <c r="V308" s="104"/>
      <c r="W308" s="104"/>
      <c r="X308" s="104"/>
      <c r="Y308" s="104"/>
      <c r="Z308" s="104"/>
      <c r="AA308" s="104"/>
      <c r="AB308" s="104"/>
      <c r="AC308" s="104"/>
      <c r="AD308" s="104"/>
      <c r="AE308" s="104"/>
      <c r="AF308" s="104"/>
      <c r="AG308" s="104"/>
      <c r="AH308" s="104"/>
      <c r="AI308" s="104"/>
      <c r="AJ308" s="104"/>
      <c r="AK308" s="104"/>
      <c r="AL308" s="104"/>
      <c r="AM308" s="104"/>
      <c r="AN308" s="104"/>
      <c r="AO308" s="104"/>
      <c r="AP308" s="104"/>
      <c r="AQ308" s="104"/>
      <c r="AR308" s="104"/>
    </row>
    <row r="309" spans="1:44" x14ac:dyDescent="0.25">
      <c r="A309" s="104"/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4"/>
      <c r="AD309" s="104"/>
      <c r="AE309" s="104"/>
      <c r="AF309" s="104"/>
      <c r="AG309" s="104"/>
      <c r="AH309" s="104"/>
      <c r="AI309" s="104"/>
      <c r="AJ309" s="104"/>
      <c r="AK309" s="104"/>
      <c r="AL309" s="104"/>
      <c r="AM309" s="104"/>
      <c r="AN309" s="104"/>
      <c r="AO309" s="104"/>
      <c r="AP309" s="104"/>
      <c r="AQ309" s="104"/>
      <c r="AR309" s="104"/>
    </row>
    <row r="310" spans="1:44" x14ac:dyDescent="0.25">
      <c r="A310" s="104"/>
      <c r="B310" s="104"/>
      <c r="C310" s="104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4"/>
      <c r="AD310" s="104"/>
      <c r="AE310" s="104"/>
      <c r="AF310" s="104"/>
      <c r="AG310" s="104"/>
      <c r="AH310" s="104"/>
      <c r="AI310" s="104"/>
      <c r="AJ310" s="104"/>
      <c r="AK310" s="104"/>
      <c r="AL310" s="104"/>
      <c r="AM310" s="104"/>
      <c r="AN310" s="104"/>
      <c r="AO310" s="104"/>
      <c r="AP310" s="104"/>
      <c r="AQ310" s="104"/>
      <c r="AR310" s="104"/>
    </row>
    <row r="311" spans="1:44" x14ac:dyDescent="0.25">
      <c r="A311" s="104"/>
      <c r="B311" s="104"/>
      <c r="C311" s="104"/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  <c r="AA311" s="104"/>
      <c r="AB311" s="104"/>
      <c r="AC311" s="104"/>
      <c r="AD311" s="104"/>
      <c r="AE311" s="104"/>
      <c r="AF311" s="104"/>
      <c r="AG311" s="104"/>
      <c r="AH311" s="104"/>
      <c r="AI311" s="104"/>
      <c r="AJ311" s="104"/>
      <c r="AK311" s="104"/>
      <c r="AL311" s="104"/>
      <c r="AM311" s="104"/>
      <c r="AN311" s="104"/>
      <c r="AO311" s="104"/>
      <c r="AP311" s="104"/>
      <c r="AQ311" s="104"/>
      <c r="AR311" s="104"/>
    </row>
    <row r="312" spans="1:44" x14ac:dyDescent="0.25">
      <c r="A312" s="104"/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  <c r="Z312" s="104"/>
      <c r="AA312" s="104"/>
      <c r="AB312" s="104"/>
      <c r="AC312" s="104"/>
      <c r="AD312" s="104"/>
      <c r="AE312" s="104"/>
      <c r="AF312" s="104"/>
      <c r="AG312" s="104"/>
      <c r="AH312" s="104"/>
      <c r="AI312" s="104"/>
      <c r="AJ312" s="104"/>
      <c r="AK312" s="104"/>
      <c r="AL312" s="104"/>
      <c r="AM312" s="104"/>
      <c r="AN312" s="104"/>
      <c r="AO312" s="104"/>
      <c r="AP312" s="104"/>
      <c r="AQ312" s="104"/>
      <c r="AR312" s="104"/>
    </row>
    <row r="313" spans="1:44" x14ac:dyDescent="0.25">
      <c r="A313" s="104"/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  <c r="AA313" s="104"/>
      <c r="AB313" s="104"/>
      <c r="AC313" s="104"/>
      <c r="AD313" s="104"/>
      <c r="AE313" s="104"/>
      <c r="AF313" s="104"/>
      <c r="AG313" s="104"/>
      <c r="AH313" s="104"/>
      <c r="AI313" s="104"/>
      <c r="AJ313" s="104"/>
      <c r="AK313" s="104"/>
      <c r="AL313" s="104"/>
      <c r="AM313" s="104"/>
      <c r="AN313" s="104"/>
      <c r="AO313" s="104"/>
      <c r="AP313" s="104"/>
      <c r="AQ313" s="104"/>
      <c r="AR313" s="104"/>
    </row>
    <row r="314" spans="1:44" x14ac:dyDescent="0.25">
      <c r="A314" s="104"/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  <c r="Y314" s="104"/>
      <c r="Z314" s="104"/>
      <c r="AA314" s="104"/>
      <c r="AB314" s="104"/>
      <c r="AC314" s="104"/>
      <c r="AD314" s="104"/>
      <c r="AE314" s="104"/>
      <c r="AF314" s="104"/>
      <c r="AG314" s="104"/>
      <c r="AH314" s="104"/>
      <c r="AI314" s="104"/>
      <c r="AJ314" s="104"/>
      <c r="AK314" s="104"/>
      <c r="AL314" s="104"/>
      <c r="AM314" s="104"/>
      <c r="AN314" s="104"/>
      <c r="AO314" s="104"/>
      <c r="AP314" s="104"/>
      <c r="AQ314" s="104"/>
      <c r="AR314" s="104"/>
    </row>
    <row r="315" spans="1:44" x14ac:dyDescent="0.25">
      <c r="A315" s="104"/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  <c r="T315" s="104"/>
      <c r="U315" s="104"/>
      <c r="V315" s="104"/>
      <c r="W315" s="104"/>
      <c r="X315" s="104"/>
      <c r="Y315" s="104"/>
      <c r="Z315" s="104"/>
      <c r="AA315" s="104"/>
      <c r="AB315" s="104"/>
      <c r="AC315" s="104"/>
      <c r="AD315" s="104"/>
      <c r="AE315" s="104"/>
      <c r="AF315" s="104"/>
      <c r="AG315" s="104"/>
      <c r="AH315" s="104"/>
      <c r="AI315" s="104"/>
      <c r="AJ315" s="104"/>
      <c r="AK315" s="104"/>
      <c r="AL315" s="104"/>
      <c r="AM315" s="104"/>
      <c r="AN315" s="104"/>
      <c r="AO315" s="104"/>
      <c r="AP315" s="104"/>
      <c r="AQ315" s="104"/>
      <c r="AR315" s="104"/>
    </row>
    <row r="316" spans="1:44" x14ac:dyDescent="0.25">
      <c r="A316" s="104"/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  <c r="T316" s="104"/>
      <c r="U316" s="104"/>
      <c r="V316" s="104"/>
      <c r="W316" s="104"/>
      <c r="X316" s="104"/>
      <c r="Y316" s="104"/>
      <c r="Z316" s="104"/>
      <c r="AA316" s="104"/>
      <c r="AB316" s="104"/>
      <c r="AC316" s="104"/>
      <c r="AD316" s="104"/>
      <c r="AE316" s="104"/>
      <c r="AF316" s="104"/>
      <c r="AG316" s="104"/>
      <c r="AH316" s="104"/>
      <c r="AI316" s="104"/>
      <c r="AJ316" s="104"/>
      <c r="AK316" s="104"/>
      <c r="AL316" s="104"/>
      <c r="AM316" s="104"/>
      <c r="AN316" s="104"/>
      <c r="AO316" s="104"/>
      <c r="AP316" s="104"/>
      <c r="AQ316" s="104"/>
      <c r="AR316" s="104"/>
    </row>
    <row r="317" spans="1:44" x14ac:dyDescent="0.25">
      <c r="A317" s="104"/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104"/>
      <c r="U317" s="104"/>
      <c r="V317" s="104"/>
      <c r="W317" s="104"/>
      <c r="X317" s="104"/>
      <c r="Y317" s="104"/>
      <c r="Z317" s="104"/>
      <c r="AA317" s="104"/>
      <c r="AB317" s="104"/>
      <c r="AC317" s="104"/>
      <c r="AD317" s="104"/>
      <c r="AE317" s="104"/>
      <c r="AF317" s="104"/>
      <c r="AG317" s="104"/>
      <c r="AH317" s="104"/>
      <c r="AI317" s="104"/>
      <c r="AJ317" s="104"/>
      <c r="AK317" s="104"/>
      <c r="AL317" s="104"/>
      <c r="AM317" s="104"/>
      <c r="AN317" s="104"/>
      <c r="AO317" s="104"/>
      <c r="AP317" s="104"/>
      <c r="AQ317" s="104"/>
      <c r="AR317" s="104"/>
    </row>
    <row r="318" spans="1:44" x14ac:dyDescent="0.25">
      <c r="A318" s="104"/>
      <c r="B318" s="104"/>
      <c r="C318" s="104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  <c r="Z318" s="104"/>
      <c r="AA318" s="104"/>
      <c r="AB318" s="104"/>
      <c r="AC318" s="104"/>
      <c r="AD318" s="104"/>
      <c r="AE318" s="104"/>
      <c r="AF318" s="104"/>
      <c r="AG318" s="104"/>
      <c r="AH318" s="104"/>
      <c r="AI318" s="104"/>
      <c r="AJ318" s="104"/>
      <c r="AK318" s="104"/>
      <c r="AL318" s="104"/>
      <c r="AM318" s="104"/>
      <c r="AN318" s="104"/>
      <c r="AO318" s="104"/>
      <c r="AP318" s="104"/>
      <c r="AQ318" s="104"/>
      <c r="AR318" s="104"/>
    </row>
    <row r="319" spans="1:44" x14ac:dyDescent="0.25">
      <c r="A319" s="104"/>
      <c r="B319" s="104"/>
      <c r="C319" s="104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  <c r="P319" s="104"/>
      <c r="Q319" s="104"/>
      <c r="R319" s="104"/>
      <c r="S319" s="104"/>
      <c r="T319" s="104"/>
      <c r="U319" s="104"/>
      <c r="V319" s="104"/>
      <c r="W319" s="104"/>
      <c r="X319" s="104"/>
      <c r="Y319" s="104"/>
      <c r="Z319" s="104"/>
      <c r="AA319" s="104"/>
      <c r="AB319" s="104"/>
      <c r="AC319" s="104"/>
      <c r="AD319" s="104"/>
      <c r="AE319" s="104"/>
      <c r="AF319" s="104"/>
      <c r="AG319" s="104"/>
      <c r="AH319" s="104"/>
      <c r="AI319" s="104"/>
      <c r="AJ319" s="104"/>
      <c r="AK319" s="104"/>
      <c r="AL319" s="104"/>
      <c r="AM319" s="104"/>
      <c r="AN319" s="104"/>
      <c r="AO319" s="104"/>
      <c r="AP319" s="104"/>
      <c r="AQ319" s="104"/>
      <c r="AR319" s="104"/>
    </row>
    <row r="320" spans="1:44" x14ac:dyDescent="0.25">
      <c r="A320" s="104"/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104"/>
      <c r="T320" s="104"/>
      <c r="U320" s="104"/>
      <c r="V320" s="104"/>
      <c r="W320" s="104"/>
      <c r="X320" s="104"/>
      <c r="Y320" s="104"/>
      <c r="Z320" s="104"/>
      <c r="AA320" s="104"/>
      <c r="AB320" s="104"/>
      <c r="AC320" s="104"/>
      <c r="AD320" s="104"/>
      <c r="AE320" s="104"/>
      <c r="AF320" s="104"/>
      <c r="AG320" s="104"/>
      <c r="AH320" s="104"/>
      <c r="AI320" s="104"/>
      <c r="AJ320" s="104"/>
      <c r="AK320" s="104"/>
      <c r="AL320" s="104"/>
      <c r="AM320" s="104"/>
      <c r="AN320" s="104"/>
      <c r="AO320" s="104"/>
      <c r="AP320" s="104"/>
      <c r="AQ320" s="104"/>
      <c r="AR320" s="104"/>
    </row>
    <row r="321" spans="1:44" x14ac:dyDescent="0.25">
      <c r="A321" s="104"/>
      <c r="B321" s="104"/>
      <c r="C321" s="104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  <c r="P321" s="104"/>
      <c r="Q321" s="104"/>
      <c r="R321" s="104"/>
      <c r="S321" s="104"/>
      <c r="T321" s="104"/>
      <c r="U321" s="104"/>
      <c r="V321" s="104"/>
      <c r="W321" s="104"/>
      <c r="X321" s="104"/>
      <c r="Y321" s="104"/>
      <c r="Z321" s="104"/>
      <c r="AA321" s="104"/>
      <c r="AB321" s="104"/>
      <c r="AC321" s="104"/>
      <c r="AD321" s="104"/>
      <c r="AE321" s="104"/>
      <c r="AF321" s="104"/>
      <c r="AG321" s="104"/>
      <c r="AH321" s="104"/>
      <c r="AI321" s="104"/>
      <c r="AJ321" s="104"/>
      <c r="AK321" s="104"/>
      <c r="AL321" s="104"/>
      <c r="AM321" s="104"/>
      <c r="AN321" s="104"/>
      <c r="AO321" s="104"/>
      <c r="AP321" s="104"/>
      <c r="AQ321" s="104"/>
      <c r="AR321" s="104"/>
    </row>
    <row r="322" spans="1:44" x14ac:dyDescent="0.25">
      <c r="A322" s="104"/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104"/>
      <c r="U322" s="104"/>
      <c r="V322" s="104"/>
      <c r="W322" s="104"/>
      <c r="X322" s="104"/>
      <c r="Y322" s="104"/>
      <c r="Z322" s="104"/>
      <c r="AA322" s="104"/>
      <c r="AB322" s="104"/>
      <c r="AC322" s="104"/>
      <c r="AD322" s="104"/>
      <c r="AE322" s="104"/>
      <c r="AF322" s="104"/>
      <c r="AG322" s="104"/>
      <c r="AH322" s="104"/>
      <c r="AI322" s="104"/>
      <c r="AJ322" s="104"/>
      <c r="AK322" s="104"/>
      <c r="AL322" s="104"/>
      <c r="AM322" s="104"/>
      <c r="AN322" s="104"/>
      <c r="AO322" s="104"/>
      <c r="AP322" s="104"/>
      <c r="AQ322" s="104"/>
      <c r="AR322" s="104"/>
    </row>
    <row r="323" spans="1:44" x14ac:dyDescent="0.25">
      <c r="A323" s="104"/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  <c r="Z323" s="104"/>
      <c r="AA323" s="104"/>
      <c r="AB323" s="104"/>
      <c r="AC323" s="104"/>
      <c r="AD323" s="104"/>
      <c r="AE323" s="104"/>
      <c r="AF323" s="104"/>
      <c r="AG323" s="104"/>
      <c r="AH323" s="104"/>
      <c r="AI323" s="104"/>
      <c r="AJ323" s="104"/>
      <c r="AK323" s="104"/>
      <c r="AL323" s="104"/>
      <c r="AM323" s="104"/>
      <c r="AN323" s="104"/>
      <c r="AO323" s="104"/>
      <c r="AP323" s="104"/>
      <c r="AQ323" s="104"/>
      <c r="AR323" s="104"/>
    </row>
    <row r="324" spans="1:44" x14ac:dyDescent="0.25">
      <c r="A324" s="104"/>
      <c r="B324" s="104"/>
      <c r="C324" s="104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4"/>
      <c r="O324" s="104"/>
      <c r="P324" s="104"/>
      <c r="Q324" s="104"/>
      <c r="R324" s="104"/>
      <c r="S324" s="104"/>
      <c r="T324" s="104"/>
      <c r="U324" s="104"/>
      <c r="V324" s="104"/>
      <c r="W324" s="104"/>
      <c r="X324" s="104"/>
      <c r="Y324" s="104"/>
      <c r="Z324" s="104"/>
      <c r="AA324" s="104"/>
      <c r="AB324" s="104"/>
      <c r="AC324" s="104"/>
      <c r="AD324" s="104"/>
      <c r="AE324" s="104"/>
      <c r="AF324" s="104"/>
      <c r="AG324" s="104"/>
      <c r="AH324" s="104"/>
      <c r="AI324" s="104"/>
      <c r="AJ324" s="104"/>
      <c r="AK324" s="104"/>
      <c r="AL324" s="104"/>
      <c r="AM324" s="104"/>
      <c r="AN324" s="104"/>
      <c r="AO324" s="104"/>
      <c r="AP324" s="104"/>
      <c r="AQ324" s="104"/>
      <c r="AR324" s="104"/>
    </row>
    <row r="325" spans="1:44" x14ac:dyDescent="0.25">
      <c r="A325" s="104"/>
      <c r="B325" s="104"/>
      <c r="C325" s="104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  <c r="T325" s="104"/>
      <c r="U325" s="104"/>
      <c r="V325" s="104"/>
      <c r="W325" s="104"/>
      <c r="X325" s="104"/>
      <c r="Y325" s="104"/>
      <c r="Z325" s="104"/>
      <c r="AA325" s="104"/>
      <c r="AB325" s="104"/>
      <c r="AC325" s="104"/>
      <c r="AD325" s="104"/>
      <c r="AE325" s="104"/>
      <c r="AF325" s="104"/>
      <c r="AG325" s="104"/>
      <c r="AH325" s="104"/>
      <c r="AI325" s="104"/>
      <c r="AJ325" s="104"/>
      <c r="AK325" s="104"/>
      <c r="AL325" s="104"/>
      <c r="AM325" s="104"/>
      <c r="AN325" s="104"/>
      <c r="AO325" s="104"/>
      <c r="AP325" s="104"/>
      <c r="AQ325" s="104"/>
      <c r="AR325" s="104"/>
    </row>
    <row r="326" spans="1:44" x14ac:dyDescent="0.25">
      <c r="A326" s="104"/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  <c r="Z326" s="104"/>
      <c r="AA326" s="104"/>
      <c r="AB326" s="104"/>
      <c r="AC326" s="104"/>
      <c r="AD326" s="104"/>
      <c r="AE326" s="104"/>
      <c r="AF326" s="104"/>
      <c r="AG326" s="104"/>
      <c r="AH326" s="104"/>
      <c r="AI326" s="104"/>
      <c r="AJ326" s="104"/>
      <c r="AK326" s="104"/>
      <c r="AL326" s="104"/>
      <c r="AM326" s="104"/>
      <c r="AN326" s="104"/>
      <c r="AO326" s="104"/>
      <c r="AP326" s="104"/>
      <c r="AQ326" s="104"/>
      <c r="AR326" s="104"/>
    </row>
    <row r="327" spans="1:44" x14ac:dyDescent="0.25">
      <c r="A327" s="104"/>
      <c r="B327" s="104"/>
      <c r="C327" s="104"/>
      <c r="D327" s="104"/>
      <c r="E327" s="104"/>
      <c r="F327" s="104"/>
      <c r="G327" s="104"/>
      <c r="H327" s="104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  <c r="AA327" s="104"/>
      <c r="AB327" s="104"/>
      <c r="AC327" s="104"/>
      <c r="AD327" s="104"/>
      <c r="AE327" s="104"/>
      <c r="AF327" s="104"/>
      <c r="AG327" s="104"/>
      <c r="AH327" s="104"/>
      <c r="AI327" s="104"/>
      <c r="AJ327" s="104"/>
      <c r="AK327" s="104"/>
      <c r="AL327" s="104"/>
      <c r="AM327" s="104"/>
      <c r="AN327" s="104"/>
      <c r="AO327" s="104"/>
      <c r="AP327" s="104"/>
      <c r="AQ327" s="104"/>
      <c r="AR327" s="104"/>
    </row>
    <row r="328" spans="1:44" x14ac:dyDescent="0.25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/>
      <c r="AL328" s="104"/>
      <c r="AM328" s="104"/>
      <c r="AN328" s="104"/>
      <c r="AO328" s="104"/>
      <c r="AP328" s="104"/>
      <c r="AQ328" s="104"/>
      <c r="AR328" s="104"/>
    </row>
    <row r="329" spans="1:44" x14ac:dyDescent="0.25">
      <c r="A329" s="104"/>
      <c r="B329" s="104"/>
      <c r="C329" s="104"/>
      <c r="D329" s="104"/>
      <c r="E329" s="104"/>
      <c r="F329" s="104"/>
      <c r="G329" s="104"/>
      <c r="H329" s="104"/>
      <c r="I329" s="104"/>
      <c r="J329" s="104"/>
      <c r="K329" s="104"/>
      <c r="L329" s="104"/>
      <c r="M329" s="104"/>
      <c r="N329" s="104"/>
      <c r="O329" s="104"/>
      <c r="P329" s="104"/>
      <c r="Q329" s="104"/>
      <c r="R329" s="104"/>
      <c r="S329" s="104"/>
      <c r="T329" s="104"/>
      <c r="U329" s="104"/>
      <c r="V329" s="104"/>
      <c r="W329" s="104"/>
      <c r="X329" s="104"/>
      <c r="Y329" s="104"/>
      <c r="Z329" s="104"/>
      <c r="AA329" s="104"/>
      <c r="AB329" s="104"/>
      <c r="AC329" s="104"/>
      <c r="AD329" s="104"/>
      <c r="AE329" s="104"/>
      <c r="AF329" s="104"/>
      <c r="AG329" s="104"/>
      <c r="AH329" s="104"/>
      <c r="AI329" s="104"/>
      <c r="AJ329" s="104"/>
      <c r="AK329" s="104"/>
      <c r="AL329" s="104"/>
      <c r="AM329" s="104"/>
      <c r="AN329" s="104"/>
      <c r="AO329" s="104"/>
      <c r="AP329" s="104"/>
      <c r="AQ329" s="104"/>
      <c r="AR329" s="104"/>
    </row>
    <row r="330" spans="1:44" x14ac:dyDescent="0.25">
      <c r="A330" s="104"/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  <c r="Z330" s="104"/>
      <c r="AA330" s="104"/>
      <c r="AB330" s="104"/>
      <c r="AC330" s="104"/>
      <c r="AD330" s="104"/>
      <c r="AE330" s="104"/>
      <c r="AF330" s="104"/>
      <c r="AG330" s="104"/>
      <c r="AH330" s="104"/>
      <c r="AI330" s="104"/>
      <c r="AJ330" s="104"/>
      <c r="AK330" s="104"/>
      <c r="AL330" s="104"/>
      <c r="AM330" s="104"/>
      <c r="AN330" s="104"/>
      <c r="AO330" s="104"/>
      <c r="AP330" s="104"/>
      <c r="AQ330" s="104"/>
      <c r="AR330" s="104"/>
    </row>
    <row r="331" spans="1:44" x14ac:dyDescent="0.25">
      <c r="A331" s="104"/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104"/>
      <c r="U331" s="104"/>
      <c r="V331" s="104"/>
      <c r="W331" s="104"/>
      <c r="X331" s="104"/>
      <c r="Y331" s="104"/>
      <c r="Z331" s="104"/>
      <c r="AA331" s="104"/>
      <c r="AB331" s="104"/>
      <c r="AC331" s="104"/>
      <c r="AD331" s="104"/>
      <c r="AE331" s="104"/>
      <c r="AF331" s="104"/>
      <c r="AG331" s="104"/>
      <c r="AH331" s="104"/>
      <c r="AI331" s="104"/>
      <c r="AJ331" s="104"/>
      <c r="AK331" s="104"/>
      <c r="AL331" s="104"/>
      <c r="AM331" s="104"/>
      <c r="AN331" s="104"/>
      <c r="AO331" s="104"/>
      <c r="AP331" s="104"/>
      <c r="AQ331" s="104"/>
      <c r="AR331" s="104"/>
    </row>
    <row r="332" spans="1:44" x14ac:dyDescent="0.25">
      <c r="A332" s="104"/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  <c r="T332" s="104"/>
      <c r="U332" s="104"/>
      <c r="V332" s="104"/>
      <c r="W332" s="104"/>
      <c r="X332" s="104"/>
      <c r="Y332" s="104"/>
      <c r="Z332" s="104"/>
      <c r="AA332" s="104"/>
      <c r="AB332" s="104"/>
      <c r="AC332" s="104"/>
      <c r="AD332" s="104"/>
      <c r="AE332" s="104"/>
      <c r="AF332" s="104"/>
      <c r="AG332" s="104"/>
      <c r="AH332" s="104"/>
      <c r="AI332" s="104"/>
      <c r="AJ332" s="104"/>
      <c r="AK332" s="104"/>
      <c r="AL332" s="104"/>
      <c r="AM332" s="104"/>
      <c r="AN332" s="104"/>
      <c r="AO332" s="104"/>
      <c r="AP332" s="104"/>
      <c r="AQ332" s="104"/>
      <c r="AR332" s="104"/>
    </row>
    <row r="333" spans="1:44" x14ac:dyDescent="0.25">
      <c r="A333" s="104"/>
      <c r="B333" s="104"/>
      <c r="C333" s="104"/>
      <c r="D333" s="104"/>
      <c r="E333" s="104"/>
      <c r="F333" s="104"/>
      <c r="G333" s="104"/>
      <c r="H333" s="104"/>
      <c r="I333" s="104"/>
      <c r="J333" s="104"/>
      <c r="K333" s="104"/>
      <c r="L333" s="104"/>
      <c r="M333" s="104"/>
      <c r="N333" s="104"/>
      <c r="O333" s="104"/>
      <c r="P333" s="104"/>
      <c r="Q333" s="104"/>
      <c r="R333" s="104"/>
      <c r="S333" s="104"/>
      <c r="T333" s="104"/>
      <c r="U333" s="104"/>
      <c r="V333" s="104"/>
      <c r="W333" s="104"/>
      <c r="X333" s="104"/>
      <c r="Y333" s="104"/>
      <c r="Z333" s="104"/>
      <c r="AA333" s="104"/>
      <c r="AB333" s="104"/>
      <c r="AC333" s="104"/>
      <c r="AD333" s="104"/>
      <c r="AE333" s="104"/>
      <c r="AF333" s="104"/>
      <c r="AG333" s="104"/>
      <c r="AH333" s="104"/>
      <c r="AI333" s="104"/>
      <c r="AJ333" s="104"/>
      <c r="AK333" s="104"/>
      <c r="AL333" s="104"/>
      <c r="AM333" s="104"/>
      <c r="AN333" s="104"/>
      <c r="AO333" s="104"/>
      <c r="AP333" s="104"/>
      <c r="AQ333" s="104"/>
      <c r="AR333" s="104"/>
    </row>
    <row r="334" spans="1:44" x14ac:dyDescent="0.25">
      <c r="A334" s="104"/>
      <c r="B334" s="104"/>
      <c r="C334" s="104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  <c r="S334" s="104"/>
      <c r="T334" s="104"/>
      <c r="U334" s="104"/>
      <c r="V334" s="104"/>
      <c r="W334" s="104"/>
      <c r="X334" s="104"/>
      <c r="Y334" s="104"/>
      <c r="Z334" s="104"/>
      <c r="AA334" s="104"/>
      <c r="AB334" s="104"/>
      <c r="AC334" s="104"/>
      <c r="AD334" s="104"/>
      <c r="AE334" s="104"/>
      <c r="AF334" s="104"/>
      <c r="AG334" s="104"/>
      <c r="AH334" s="104"/>
      <c r="AI334" s="104"/>
      <c r="AJ334" s="104"/>
      <c r="AK334" s="104"/>
      <c r="AL334" s="104"/>
      <c r="AM334" s="104"/>
      <c r="AN334" s="104"/>
      <c r="AO334" s="104"/>
      <c r="AP334" s="104"/>
      <c r="AQ334" s="104"/>
      <c r="AR334" s="104"/>
    </row>
    <row r="335" spans="1:44" x14ac:dyDescent="0.25">
      <c r="A335" s="104"/>
      <c r="B335" s="104"/>
      <c r="C335" s="104"/>
      <c r="D335" s="104"/>
      <c r="E335" s="104"/>
      <c r="F335" s="104"/>
      <c r="G335" s="104"/>
      <c r="H335" s="104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  <c r="T335" s="104"/>
      <c r="U335" s="104"/>
      <c r="V335" s="104"/>
      <c r="W335" s="104"/>
      <c r="X335" s="104"/>
      <c r="Y335" s="104"/>
      <c r="Z335" s="104"/>
      <c r="AA335" s="104"/>
      <c r="AB335" s="104"/>
      <c r="AC335" s="104"/>
      <c r="AD335" s="104"/>
      <c r="AE335" s="104"/>
      <c r="AF335" s="104"/>
      <c r="AG335" s="104"/>
      <c r="AH335" s="104"/>
      <c r="AI335" s="104"/>
      <c r="AJ335" s="104"/>
      <c r="AK335" s="104"/>
      <c r="AL335" s="104"/>
      <c r="AM335" s="104"/>
      <c r="AN335" s="104"/>
      <c r="AO335" s="104"/>
      <c r="AP335" s="104"/>
      <c r="AQ335" s="104"/>
      <c r="AR335" s="104"/>
    </row>
    <row r="336" spans="1:44" x14ac:dyDescent="0.25">
      <c r="A336" s="104"/>
      <c r="B336" s="104"/>
      <c r="C336" s="104"/>
      <c r="D336" s="104"/>
      <c r="E336" s="104"/>
      <c r="F336" s="104"/>
      <c r="G336" s="104"/>
      <c r="H336" s="104"/>
      <c r="I336" s="104"/>
      <c r="J336" s="104"/>
      <c r="K336" s="104"/>
      <c r="L336" s="104"/>
      <c r="M336" s="104"/>
      <c r="N336" s="104"/>
      <c r="O336" s="104"/>
      <c r="P336" s="104"/>
      <c r="Q336" s="104"/>
      <c r="R336" s="104"/>
      <c r="S336" s="104"/>
      <c r="T336" s="104"/>
      <c r="U336" s="104"/>
      <c r="V336" s="104"/>
      <c r="W336" s="104"/>
      <c r="X336" s="104"/>
      <c r="Y336" s="104"/>
      <c r="Z336" s="104"/>
      <c r="AA336" s="104"/>
      <c r="AB336" s="104"/>
      <c r="AC336" s="104"/>
      <c r="AD336" s="104"/>
      <c r="AE336" s="104"/>
      <c r="AF336" s="104"/>
      <c r="AG336" s="104"/>
      <c r="AH336" s="104"/>
      <c r="AI336" s="104"/>
      <c r="AJ336" s="104"/>
      <c r="AK336" s="104"/>
      <c r="AL336" s="104"/>
      <c r="AM336" s="104"/>
      <c r="AN336" s="104"/>
      <c r="AO336" s="104"/>
      <c r="AP336" s="104"/>
      <c r="AQ336" s="104"/>
      <c r="AR336" s="104"/>
    </row>
    <row r="337" spans="1:44" x14ac:dyDescent="0.25">
      <c r="A337" s="104"/>
      <c r="B337" s="104"/>
      <c r="C337" s="104"/>
      <c r="D337" s="104"/>
      <c r="E337" s="104"/>
      <c r="F337" s="104"/>
      <c r="G337" s="104"/>
      <c r="H337" s="104"/>
      <c r="I337" s="104"/>
      <c r="J337" s="104"/>
      <c r="K337" s="104"/>
      <c r="L337" s="104"/>
      <c r="M337" s="104"/>
      <c r="N337" s="104"/>
      <c r="O337" s="104"/>
      <c r="P337" s="104"/>
      <c r="Q337" s="104"/>
      <c r="R337" s="104"/>
      <c r="S337" s="104"/>
      <c r="T337" s="104"/>
      <c r="U337" s="104"/>
      <c r="V337" s="104"/>
      <c r="W337" s="104"/>
      <c r="X337" s="104"/>
      <c r="Y337" s="104"/>
      <c r="Z337" s="104"/>
      <c r="AA337" s="104"/>
      <c r="AB337" s="104"/>
      <c r="AC337" s="104"/>
      <c r="AD337" s="104"/>
      <c r="AE337" s="104"/>
      <c r="AF337" s="104"/>
      <c r="AG337" s="104"/>
      <c r="AH337" s="104"/>
      <c r="AI337" s="104"/>
      <c r="AJ337" s="104"/>
      <c r="AK337" s="104"/>
      <c r="AL337" s="104"/>
      <c r="AM337" s="104"/>
      <c r="AN337" s="104"/>
      <c r="AO337" s="104"/>
      <c r="AP337" s="104"/>
      <c r="AQ337" s="104"/>
      <c r="AR337" s="104"/>
    </row>
    <row r="338" spans="1:44" x14ac:dyDescent="0.25">
      <c r="A338" s="104"/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  <c r="Z338" s="104"/>
      <c r="AA338" s="104"/>
      <c r="AB338" s="104"/>
      <c r="AC338" s="104"/>
      <c r="AD338" s="104"/>
      <c r="AE338" s="104"/>
      <c r="AF338" s="104"/>
      <c r="AG338" s="104"/>
      <c r="AH338" s="104"/>
      <c r="AI338" s="104"/>
      <c r="AJ338" s="104"/>
      <c r="AK338" s="104"/>
      <c r="AL338" s="104"/>
      <c r="AM338" s="104"/>
      <c r="AN338" s="104"/>
      <c r="AO338" s="104"/>
      <c r="AP338" s="104"/>
      <c r="AQ338" s="104"/>
      <c r="AR338" s="104"/>
    </row>
    <row r="339" spans="1:44" x14ac:dyDescent="0.25">
      <c r="A339" s="104"/>
      <c r="B339" s="104"/>
      <c r="C339" s="104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  <c r="Z339" s="104"/>
      <c r="AA339" s="104"/>
      <c r="AB339" s="104"/>
      <c r="AC339" s="104"/>
      <c r="AD339" s="104"/>
      <c r="AE339" s="104"/>
      <c r="AF339" s="104"/>
      <c r="AG339" s="104"/>
      <c r="AH339" s="104"/>
      <c r="AI339" s="104"/>
      <c r="AJ339" s="104"/>
      <c r="AK339" s="104"/>
      <c r="AL339" s="104"/>
      <c r="AM339" s="104"/>
      <c r="AN339" s="104"/>
      <c r="AO339" s="104"/>
      <c r="AP339" s="104"/>
      <c r="AQ339" s="104"/>
      <c r="AR339" s="104"/>
    </row>
    <row r="340" spans="1:44" x14ac:dyDescent="0.25">
      <c r="A340" s="104"/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  <c r="T340" s="104"/>
      <c r="U340" s="104"/>
      <c r="V340" s="104"/>
      <c r="W340" s="104"/>
      <c r="X340" s="104"/>
      <c r="Y340" s="104"/>
      <c r="Z340" s="104"/>
      <c r="AA340" s="104"/>
      <c r="AB340" s="104"/>
      <c r="AC340" s="104"/>
      <c r="AD340" s="104"/>
      <c r="AE340" s="104"/>
      <c r="AF340" s="104"/>
      <c r="AG340" s="104"/>
      <c r="AH340" s="104"/>
      <c r="AI340" s="104"/>
      <c r="AJ340" s="104"/>
      <c r="AK340" s="104"/>
      <c r="AL340" s="104"/>
      <c r="AM340" s="104"/>
      <c r="AN340" s="104"/>
      <c r="AO340" s="104"/>
      <c r="AP340" s="104"/>
      <c r="AQ340" s="104"/>
      <c r="AR340" s="104"/>
    </row>
    <row r="341" spans="1:44" x14ac:dyDescent="0.25">
      <c r="A341" s="104"/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  <c r="T341" s="104"/>
      <c r="U341" s="104"/>
      <c r="V341" s="104"/>
      <c r="W341" s="104"/>
      <c r="X341" s="104"/>
      <c r="Y341" s="104"/>
      <c r="Z341" s="104"/>
      <c r="AA341" s="104"/>
      <c r="AB341" s="104"/>
      <c r="AC341" s="104"/>
      <c r="AD341" s="104"/>
      <c r="AE341" s="104"/>
      <c r="AF341" s="104"/>
      <c r="AG341" s="104"/>
      <c r="AH341" s="104"/>
      <c r="AI341" s="104"/>
      <c r="AJ341" s="104"/>
      <c r="AK341" s="104"/>
      <c r="AL341" s="104"/>
      <c r="AM341" s="104"/>
      <c r="AN341" s="104"/>
      <c r="AO341" s="104"/>
      <c r="AP341" s="104"/>
      <c r="AQ341" s="104"/>
      <c r="AR341" s="104"/>
    </row>
    <row r="342" spans="1:44" x14ac:dyDescent="0.25">
      <c r="A342" s="104"/>
      <c r="B342" s="104"/>
      <c r="C342" s="104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  <c r="Z342" s="104"/>
      <c r="AA342" s="104"/>
      <c r="AB342" s="104"/>
      <c r="AC342" s="104"/>
      <c r="AD342" s="104"/>
      <c r="AE342" s="104"/>
      <c r="AF342" s="104"/>
      <c r="AG342" s="104"/>
      <c r="AH342" s="104"/>
      <c r="AI342" s="104"/>
      <c r="AJ342" s="104"/>
      <c r="AK342" s="104"/>
      <c r="AL342" s="104"/>
      <c r="AM342" s="104"/>
      <c r="AN342" s="104"/>
      <c r="AO342" s="104"/>
      <c r="AP342" s="104"/>
      <c r="AQ342" s="104"/>
      <c r="AR342" s="104"/>
    </row>
    <row r="343" spans="1:44" x14ac:dyDescent="0.25">
      <c r="A343" s="104"/>
      <c r="B343" s="104"/>
      <c r="C343" s="104"/>
      <c r="D343" s="104"/>
      <c r="E343" s="104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  <c r="Z343" s="104"/>
      <c r="AA343" s="104"/>
      <c r="AB343" s="104"/>
      <c r="AC343" s="104"/>
      <c r="AD343" s="104"/>
      <c r="AE343" s="104"/>
      <c r="AF343" s="104"/>
      <c r="AG343" s="104"/>
      <c r="AH343" s="104"/>
      <c r="AI343" s="104"/>
      <c r="AJ343" s="104"/>
      <c r="AK343" s="104"/>
      <c r="AL343" s="104"/>
      <c r="AM343" s="104"/>
      <c r="AN343" s="104"/>
      <c r="AO343" s="104"/>
      <c r="AP343" s="104"/>
      <c r="AQ343" s="104"/>
      <c r="AR343" s="104"/>
    </row>
    <row r="344" spans="1:44" x14ac:dyDescent="0.25">
      <c r="A344" s="104"/>
      <c r="B344" s="104"/>
      <c r="C344" s="104"/>
      <c r="D344" s="104"/>
      <c r="E344" s="104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  <c r="AA344" s="104"/>
      <c r="AB344" s="104"/>
      <c r="AC344" s="104"/>
      <c r="AD344" s="104"/>
      <c r="AE344" s="104"/>
      <c r="AF344" s="104"/>
      <c r="AG344" s="104"/>
      <c r="AH344" s="104"/>
      <c r="AI344" s="104"/>
      <c r="AJ344" s="104"/>
      <c r="AK344" s="104"/>
      <c r="AL344" s="104"/>
      <c r="AM344" s="104"/>
      <c r="AN344" s="104"/>
      <c r="AO344" s="104"/>
      <c r="AP344" s="104"/>
      <c r="AQ344" s="104"/>
      <c r="AR344" s="104"/>
    </row>
    <row r="345" spans="1:44" x14ac:dyDescent="0.25">
      <c r="A345" s="104"/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  <c r="Z345" s="104"/>
      <c r="AA345" s="104"/>
      <c r="AB345" s="104"/>
      <c r="AC345" s="104"/>
      <c r="AD345" s="104"/>
      <c r="AE345" s="104"/>
      <c r="AF345" s="104"/>
      <c r="AG345" s="104"/>
      <c r="AH345" s="104"/>
      <c r="AI345" s="104"/>
      <c r="AJ345" s="104"/>
      <c r="AK345" s="104"/>
      <c r="AL345" s="104"/>
      <c r="AM345" s="104"/>
      <c r="AN345" s="104"/>
      <c r="AO345" s="104"/>
      <c r="AP345" s="104"/>
      <c r="AQ345" s="104"/>
      <c r="AR345" s="104"/>
    </row>
    <row r="346" spans="1:44" x14ac:dyDescent="0.25">
      <c r="A346" s="104"/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  <c r="Z346" s="104"/>
      <c r="AA346" s="104"/>
      <c r="AB346" s="104"/>
      <c r="AC346" s="104"/>
      <c r="AD346" s="104"/>
      <c r="AE346" s="104"/>
      <c r="AF346" s="104"/>
      <c r="AG346" s="104"/>
      <c r="AH346" s="104"/>
      <c r="AI346" s="104"/>
      <c r="AJ346" s="104"/>
      <c r="AK346" s="104"/>
      <c r="AL346" s="104"/>
      <c r="AM346" s="104"/>
      <c r="AN346" s="104"/>
      <c r="AO346" s="104"/>
      <c r="AP346" s="104"/>
      <c r="AQ346" s="104"/>
      <c r="AR346" s="104"/>
    </row>
    <row r="347" spans="1:44" x14ac:dyDescent="0.25">
      <c r="A347" s="104"/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104"/>
      <c r="U347" s="104"/>
      <c r="V347" s="104"/>
      <c r="W347" s="104"/>
      <c r="X347" s="104"/>
      <c r="Y347" s="104"/>
      <c r="Z347" s="104"/>
      <c r="AA347" s="104"/>
      <c r="AB347" s="104"/>
      <c r="AC347" s="104"/>
      <c r="AD347" s="104"/>
      <c r="AE347" s="104"/>
      <c r="AF347" s="104"/>
      <c r="AG347" s="104"/>
      <c r="AH347" s="104"/>
      <c r="AI347" s="104"/>
      <c r="AJ347" s="104"/>
      <c r="AK347" s="104"/>
      <c r="AL347" s="104"/>
      <c r="AM347" s="104"/>
      <c r="AN347" s="104"/>
      <c r="AO347" s="104"/>
      <c r="AP347" s="104"/>
      <c r="AQ347" s="104"/>
      <c r="AR347" s="104"/>
    </row>
    <row r="348" spans="1:44" x14ac:dyDescent="0.25">
      <c r="A348" s="104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  <c r="T348" s="104"/>
      <c r="U348" s="104"/>
      <c r="V348" s="104"/>
      <c r="W348" s="104"/>
      <c r="X348" s="104"/>
      <c r="Y348" s="104"/>
      <c r="Z348" s="104"/>
      <c r="AA348" s="104"/>
      <c r="AB348" s="104"/>
      <c r="AC348" s="104"/>
      <c r="AD348" s="104"/>
      <c r="AE348" s="104"/>
      <c r="AF348" s="104"/>
      <c r="AG348" s="104"/>
      <c r="AH348" s="104"/>
      <c r="AI348" s="104"/>
      <c r="AJ348" s="104"/>
      <c r="AK348" s="104"/>
      <c r="AL348" s="104"/>
      <c r="AM348" s="104"/>
      <c r="AN348" s="104"/>
      <c r="AO348" s="104"/>
      <c r="AP348" s="104"/>
      <c r="AQ348" s="104"/>
      <c r="AR348" s="104"/>
    </row>
    <row r="349" spans="1:44" x14ac:dyDescent="0.25">
      <c r="A349" s="104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  <c r="T349" s="104"/>
      <c r="U349" s="104"/>
      <c r="V349" s="104"/>
      <c r="W349" s="104"/>
      <c r="X349" s="104"/>
      <c r="Y349" s="104"/>
      <c r="Z349" s="104"/>
      <c r="AA349" s="104"/>
      <c r="AB349" s="104"/>
      <c r="AC349" s="104"/>
      <c r="AD349" s="104"/>
      <c r="AE349" s="104"/>
      <c r="AF349" s="104"/>
      <c r="AG349" s="104"/>
      <c r="AH349" s="104"/>
      <c r="AI349" s="104"/>
      <c r="AJ349" s="104"/>
      <c r="AK349" s="104"/>
      <c r="AL349" s="104"/>
      <c r="AM349" s="104"/>
      <c r="AN349" s="104"/>
      <c r="AO349" s="104"/>
      <c r="AP349" s="104"/>
      <c r="AQ349" s="104"/>
      <c r="AR349" s="104"/>
    </row>
    <row r="350" spans="1:44" x14ac:dyDescent="0.25">
      <c r="A350" s="104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  <c r="T350" s="104"/>
      <c r="U350" s="104"/>
      <c r="V350" s="104"/>
      <c r="W350" s="104"/>
      <c r="X350" s="104"/>
      <c r="Y350" s="104"/>
      <c r="Z350" s="104"/>
      <c r="AA350" s="104"/>
      <c r="AB350" s="104"/>
      <c r="AC350" s="104"/>
      <c r="AD350" s="104"/>
      <c r="AE350" s="104"/>
      <c r="AF350" s="104"/>
      <c r="AG350" s="104"/>
      <c r="AH350" s="104"/>
      <c r="AI350" s="104"/>
      <c r="AJ350" s="104"/>
      <c r="AK350" s="104"/>
      <c r="AL350" s="104"/>
      <c r="AM350" s="104"/>
      <c r="AN350" s="104"/>
      <c r="AO350" s="104"/>
      <c r="AP350" s="104"/>
      <c r="AQ350" s="104"/>
      <c r="AR350" s="104"/>
    </row>
    <row r="351" spans="1:44" x14ac:dyDescent="0.25">
      <c r="A351" s="104"/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4"/>
      <c r="O351" s="104"/>
      <c r="P351" s="104"/>
      <c r="Q351" s="104"/>
      <c r="R351" s="104"/>
      <c r="S351" s="104"/>
      <c r="T351" s="104"/>
      <c r="U351" s="104"/>
      <c r="V351" s="104"/>
      <c r="W351" s="104"/>
      <c r="X351" s="104"/>
      <c r="Y351" s="104"/>
      <c r="Z351" s="104"/>
      <c r="AA351" s="104"/>
      <c r="AB351" s="104"/>
      <c r="AC351" s="104"/>
      <c r="AD351" s="104"/>
      <c r="AE351" s="104"/>
      <c r="AF351" s="104"/>
      <c r="AG351" s="104"/>
      <c r="AH351" s="104"/>
      <c r="AI351" s="104"/>
      <c r="AJ351" s="104"/>
      <c r="AK351" s="104"/>
      <c r="AL351" s="104"/>
      <c r="AM351" s="104"/>
      <c r="AN351" s="104"/>
      <c r="AO351" s="104"/>
      <c r="AP351" s="104"/>
      <c r="AQ351" s="104"/>
      <c r="AR351" s="104"/>
    </row>
    <row r="352" spans="1:44" x14ac:dyDescent="0.25">
      <c r="A352" s="104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  <c r="Z352" s="104"/>
      <c r="AA352" s="104"/>
      <c r="AB352" s="104"/>
      <c r="AC352" s="104"/>
      <c r="AD352" s="104"/>
      <c r="AE352" s="104"/>
      <c r="AF352" s="104"/>
      <c r="AG352" s="104"/>
      <c r="AH352" s="104"/>
      <c r="AI352" s="104"/>
      <c r="AJ352" s="104"/>
      <c r="AK352" s="104"/>
      <c r="AL352" s="104"/>
      <c r="AM352" s="104"/>
      <c r="AN352" s="104"/>
      <c r="AO352" s="104"/>
      <c r="AP352" s="104"/>
      <c r="AQ352" s="104"/>
      <c r="AR352" s="104"/>
    </row>
    <row r="353" spans="1:44" x14ac:dyDescent="0.25">
      <c r="A353" s="104"/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  <c r="AA353" s="104"/>
      <c r="AB353" s="104"/>
      <c r="AC353" s="104"/>
      <c r="AD353" s="104"/>
      <c r="AE353" s="104"/>
      <c r="AF353" s="104"/>
      <c r="AG353" s="104"/>
      <c r="AH353" s="104"/>
      <c r="AI353" s="104"/>
      <c r="AJ353" s="104"/>
      <c r="AK353" s="104"/>
      <c r="AL353" s="104"/>
      <c r="AM353" s="104"/>
      <c r="AN353" s="104"/>
      <c r="AO353" s="104"/>
      <c r="AP353" s="104"/>
      <c r="AQ353" s="104"/>
      <c r="AR353" s="104"/>
    </row>
    <row r="354" spans="1:44" x14ac:dyDescent="0.25">
      <c r="A354" s="104"/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104"/>
      <c r="M354" s="104"/>
      <c r="N354" s="104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  <c r="Z354" s="104"/>
      <c r="AA354" s="104"/>
      <c r="AB354" s="104"/>
      <c r="AC354" s="104"/>
      <c r="AD354" s="104"/>
      <c r="AE354" s="104"/>
      <c r="AF354" s="104"/>
      <c r="AG354" s="104"/>
      <c r="AH354" s="104"/>
      <c r="AI354" s="104"/>
      <c r="AJ354" s="104"/>
      <c r="AK354" s="104"/>
      <c r="AL354" s="104"/>
      <c r="AM354" s="104"/>
      <c r="AN354" s="104"/>
      <c r="AO354" s="104"/>
      <c r="AP354" s="104"/>
      <c r="AQ354" s="104"/>
      <c r="AR354" s="104"/>
    </row>
    <row r="355" spans="1:44" x14ac:dyDescent="0.25">
      <c r="A355" s="104"/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4"/>
      <c r="T355" s="104"/>
      <c r="U355" s="104"/>
      <c r="V355" s="104"/>
      <c r="W355" s="104"/>
      <c r="X355" s="104"/>
      <c r="Y355" s="104"/>
      <c r="Z355" s="104"/>
      <c r="AA355" s="104"/>
      <c r="AB355" s="104"/>
      <c r="AC355" s="104"/>
      <c r="AD355" s="104"/>
      <c r="AE355" s="104"/>
      <c r="AF355" s="104"/>
      <c r="AG355" s="104"/>
      <c r="AH355" s="104"/>
      <c r="AI355" s="104"/>
      <c r="AJ355" s="104"/>
      <c r="AK355" s="104"/>
      <c r="AL355" s="104"/>
      <c r="AM355" s="104"/>
      <c r="AN355" s="104"/>
      <c r="AO355" s="104"/>
      <c r="AP355" s="104"/>
      <c r="AQ355" s="104"/>
      <c r="AR355" s="104"/>
    </row>
    <row r="356" spans="1:44" x14ac:dyDescent="0.25">
      <c r="A356" s="104"/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  <c r="AA356" s="104"/>
      <c r="AB356" s="104"/>
      <c r="AC356" s="104"/>
      <c r="AD356" s="104"/>
      <c r="AE356" s="104"/>
      <c r="AF356" s="104"/>
      <c r="AG356" s="104"/>
      <c r="AH356" s="104"/>
      <c r="AI356" s="104"/>
      <c r="AJ356" s="104"/>
      <c r="AK356" s="104"/>
      <c r="AL356" s="104"/>
      <c r="AM356" s="104"/>
      <c r="AN356" s="104"/>
      <c r="AO356" s="104"/>
      <c r="AP356" s="104"/>
      <c r="AQ356" s="104"/>
      <c r="AR356" s="104"/>
    </row>
    <row r="357" spans="1:44" x14ac:dyDescent="0.25">
      <c r="A357" s="104"/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  <c r="AA357" s="104"/>
      <c r="AB357" s="104"/>
      <c r="AC357" s="104"/>
      <c r="AD357" s="104"/>
      <c r="AE357" s="104"/>
      <c r="AF357" s="104"/>
      <c r="AG357" s="104"/>
      <c r="AH357" s="104"/>
      <c r="AI357" s="104"/>
      <c r="AJ357" s="104"/>
      <c r="AK357" s="104"/>
      <c r="AL357" s="104"/>
      <c r="AM357" s="104"/>
      <c r="AN357" s="104"/>
      <c r="AO357" s="104"/>
      <c r="AP357" s="104"/>
      <c r="AQ357" s="104"/>
      <c r="AR357" s="104"/>
    </row>
    <row r="358" spans="1:44" x14ac:dyDescent="0.25">
      <c r="A358" s="104"/>
      <c r="B358" s="104"/>
      <c r="C358" s="104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  <c r="Z358" s="104"/>
      <c r="AA358" s="104"/>
      <c r="AB358" s="104"/>
      <c r="AC358" s="104"/>
      <c r="AD358" s="104"/>
      <c r="AE358" s="104"/>
      <c r="AF358" s="104"/>
      <c r="AG358" s="104"/>
      <c r="AH358" s="104"/>
      <c r="AI358" s="104"/>
      <c r="AJ358" s="104"/>
      <c r="AK358" s="104"/>
      <c r="AL358" s="104"/>
      <c r="AM358" s="104"/>
      <c r="AN358" s="104"/>
      <c r="AO358" s="104"/>
      <c r="AP358" s="104"/>
      <c r="AQ358" s="104"/>
      <c r="AR358" s="104"/>
    </row>
    <row r="359" spans="1:44" x14ac:dyDescent="0.25">
      <c r="A359" s="104"/>
      <c r="B359" s="104"/>
      <c r="C359" s="104"/>
      <c r="D359" s="104"/>
      <c r="E359" s="104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  <c r="AA359" s="104"/>
      <c r="AB359" s="104"/>
      <c r="AC359" s="104"/>
      <c r="AD359" s="104"/>
      <c r="AE359" s="104"/>
      <c r="AF359" s="104"/>
      <c r="AG359" s="104"/>
      <c r="AH359" s="104"/>
      <c r="AI359" s="104"/>
      <c r="AJ359" s="104"/>
      <c r="AK359" s="104"/>
      <c r="AL359" s="104"/>
      <c r="AM359" s="104"/>
      <c r="AN359" s="104"/>
      <c r="AO359" s="104"/>
      <c r="AP359" s="104"/>
      <c r="AQ359" s="104"/>
      <c r="AR359" s="104"/>
    </row>
    <row r="360" spans="1:44" x14ac:dyDescent="0.25">
      <c r="A360" s="104"/>
      <c r="B360" s="104"/>
      <c r="C360" s="104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  <c r="AA360" s="104"/>
      <c r="AB360" s="104"/>
      <c r="AC360" s="104"/>
      <c r="AD360" s="104"/>
      <c r="AE360" s="104"/>
      <c r="AF360" s="104"/>
      <c r="AG360" s="104"/>
      <c r="AH360" s="104"/>
      <c r="AI360" s="104"/>
      <c r="AJ360" s="104"/>
      <c r="AK360" s="104"/>
      <c r="AL360" s="104"/>
      <c r="AM360" s="104"/>
      <c r="AN360" s="104"/>
      <c r="AO360" s="104"/>
      <c r="AP360" s="104"/>
      <c r="AQ360" s="104"/>
      <c r="AR360" s="104"/>
    </row>
    <row r="361" spans="1:44" x14ac:dyDescent="0.25">
      <c r="A361" s="104"/>
      <c r="B361" s="104"/>
      <c r="C361" s="104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  <c r="Z361" s="104"/>
      <c r="AA361" s="104"/>
      <c r="AB361" s="104"/>
      <c r="AC361" s="104"/>
      <c r="AD361" s="104"/>
      <c r="AE361" s="104"/>
      <c r="AF361" s="104"/>
      <c r="AG361" s="104"/>
      <c r="AH361" s="104"/>
      <c r="AI361" s="104"/>
      <c r="AJ361" s="104"/>
      <c r="AK361" s="104"/>
      <c r="AL361" s="104"/>
      <c r="AM361" s="104"/>
      <c r="AN361" s="104"/>
      <c r="AO361" s="104"/>
      <c r="AP361" s="104"/>
      <c r="AQ361" s="104"/>
      <c r="AR361" s="104"/>
    </row>
    <row r="362" spans="1:44" x14ac:dyDescent="0.25">
      <c r="A362" s="104"/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  <c r="S362" s="104"/>
      <c r="T362" s="104"/>
      <c r="U362" s="104"/>
      <c r="V362" s="104"/>
      <c r="W362" s="104"/>
      <c r="X362" s="104"/>
      <c r="Y362" s="104"/>
      <c r="Z362" s="104"/>
      <c r="AA362" s="104"/>
      <c r="AB362" s="104"/>
      <c r="AC362" s="104"/>
      <c r="AD362" s="104"/>
      <c r="AE362" s="104"/>
      <c r="AF362" s="104"/>
      <c r="AG362" s="104"/>
      <c r="AH362" s="104"/>
      <c r="AI362" s="104"/>
      <c r="AJ362" s="104"/>
      <c r="AK362" s="104"/>
      <c r="AL362" s="104"/>
      <c r="AM362" s="104"/>
      <c r="AN362" s="104"/>
      <c r="AO362" s="104"/>
      <c r="AP362" s="104"/>
      <c r="AQ362" s="104"/>
      <c r="AR362" s="104"/>
    </row>
    <row r="363" spans="1:44" x14ac:dyDescent="0.25">
      <c r="A363" s="104"/>
      <c r="B363" s="104"/>
      <c r="C363" s="104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  <c r="AA363" s="104"/>
      <c r="AB363" s="104"/>
      <c r="AC363" s="104"/>
      <c r="AD363" s="104"/>
      <c r="AE363" s="104"/>
      <c r="AF363" s="104"/>
      <c r="AG363" s="104"/>
      <c r="AH363" s="104"/>
      <c r="AI363" s="104"/>
      <c r="AJ363" s="104"/>
      <c r="AK363" s="104"/>
      <c r="AL363" s="104"/>
      <c r="AM363" s="104"/>
      <c r="AN363" s="104"/>
      <c r="AO363" s="104"/>
      <c r="AP363" s="104"/>
      <c r="AQ363" s="104"/>
      <c r="AR363" s="104"/>
    </row>
    <row r="364" spans="1:44" x14ac:dyDescent="0.25">
      <c r="A364" s="104"/>
      <c r="B364" s="104"/>
      <c r="C364" s="104"/>
      <c r="D364" s="104"/>
      <c r="E364" s="104"/>
      <c r="F364" s="104"/>
      <c r="G364" s="104"/>
      <c r="H364" s="104"/>
      <c r="I364" s="104"/>
      <c r="J364" s="104"/>
      <c r="K364" s="104"/>
      <c r="L364" s="104"/>
      <c r="M364" s="104"/>
      <c r="N364" s="104"/>
      <c r="O364" s="104"/>
      <c r="P364" s="104"/>
      <c r="Q364" s="104"/>
      <c r="R364" s="104"/>
      <c r="S364" s="104"/>
      <c r="T364" s="104"/>
      <c r="U364" s="104"/>
      <c r="V364" s="104"/>
      <c r="W364" s="104"/>
      <c r="X364" s="104"/>
      <c r="Y364" s="104"/>
      <c r="Z364" s="104"/>
      <c r="AA364" s="104"/>
      <c r="AB364" s="104"/>
      <c r="AC364" s="104"/>
      <c r="AD364" s="104"/>
      <c r="AE364" s="104"/>
      <c r="AF364" s="104"/>
      <c r="AG364" s="104"/>
      <c r="AH364" s="104"/>
      <c r="AI364" s="104"/>
      <c r="AJ364" s="104"/>
      <c r="AK364" s="104"/>
      <c r="AL364" s="104"/>
      <c r="AM364" s="104"/>
      <c r="AN364" s="104"/>
      <c r="AO364" s="104"/>
      <c r="AP364" s="104"/>
      <c r="AQ364" s="104"/>
      <c r="AR364" s="104"/>
    </row>
    <row r="365" spans="1:44" x14ac:dyDescent="0.25">
      <c r="A365" s="104"/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104"/>
      <c r="T365" s="104"/>
      <c r="U365" s="104"/>
      <c r="V365" s="104"/>
      <c r="W365" s="104"/>
      <c r="X365" s="104"/>
      <c r="Y365" s="104"/>
      <c r="Z365" s="104"/>
      <c r="AA365" s="104"/>
      <c r="AB365" s="104"/>
      <c r="AC365" s="104"/>
      <c r="AD365" s="104"/>
      <c r="AE365" s="104"/>
      <c r="AF365" s="104"/>
      <c r="AG365" s="104"/>
      <c r="AH365" s="104"/>
      <c r="AI365" s="104"/>
      <c r="AJ365" s="104"/>
      <c r="AK365" s="104"/>
      <c r="AL365" s="104"/>
      <c r="AM365" s="104"/>
      <c r="AN365" s="104"/>
      <c r="AO365" s="104"/>
      <c r="AP365" s="104"/>
      <c r="AQ365" s="104"/>
      <c r="AR365" s="104"/>
    </row>
    <row r="366" spans="1:44" x14ac:dyDescent="0.25">
      <c r="A366" s="104"/>
      <c r="B366" s="104"/>
      <c r="C366" s="104"/>
      <c r="D366" s="104"/>
      <c r="E366" s="104"/>
      <c r="F366" s="104"/>
      <c r="G366" s="104"/>
      <c r="H366" s="104"/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  <c r="S366" s="104"/>
      <c r="T366" s="104"/>
      <c r="U366" s="104"/>
      <c r="V366" s="104"/>
      <c r="W366" s="104"/>
      <c r="X366" s="104"/>
      <c r="Y366" s="104"/>
      <c r="Z366" s="104"/>
      <c r="AA366" s="104"/>
      <c r="AB366" s="104"/>
      <c r="AC366" s="104"/>
      <c r="AD366" s="104"/>
      <c r="AE366" s="104"/>
      <c r="AF366" s="104"/>
      <c r="AG366" s="104"/>
      <c r="AH366" s="104"/>
      <c r="AI366" s="104"/>
      <c r="AJ366" s="104"/>
      <c r="AK366" s="104"/>
      <c r="AL366" s="104"/>
      <c r="AM366" s="104"/>
      <c r="AN366" s="104"/>
      <c r="AO366" s="104"/>
      <c r="AP366" s="104"/>
      <c r="AQ366" s="104"/>
      <c r="AR366" s="104"/>
    </row>
    <row r="367" spans="1:44" x14ac:dyDescent="0.25">
      <c r="A367" s="104"/>
      <c r="B367" s="104"/>
      <c r="C367" s="104"/>
      <c r="D367" s="104"/>
      <c r="E367" s="104"/>
      <c r="F367" s="104"/>
      <c r="G367" s="104"/>
      <c r="H367" s="104"/>
      <c r="I367" s="104"/>
      <c r="J367" s="104"/>
      <c r="K367" s="104"/>
      <c r="L367" s="104"/>
      <c r="M367" s="104"/>
      <c r="N367" s="104"/>
      <c r="O367" s="104"/>
      <c r="P367" s="104"/>
      <c r="Q367" s="104"/>
      <c r="R367" s="104"/>
      <c r="S367" s="104"/>
      <c r="T367" s="104"/>
      <c r="U367" s="104"/>
      <c r="V367" s="104"/>
      <c r="W367" s="104"/>
      <c r="X367" s="104"/>
      <c r="Y367" s="104"/>
      <c r="Z367" s="104"/>
      <c r="AA367" s="104"/>
      <c r="AB367" s="104"/>
      <c r="AC367" s="104"/>
      <c r="AD367" s="104"/>
      <c r="AE367" s="104"/>
      <c r="AF367" s="104"/>
      <c r="AG367" s="104"/>
      <c r="AH367" s="104"/>
      <c r="AI367" s="104"/>
      <c r="AJ367" s="104"/>
      <c r="AK367" s="104"/>
      <c r="AL367" s="104"/>
      <c r="AM367" s="104"/>
      <c r="AN367" s="104"/>
      <c r="AO367" s="104"/>
      <c r="AP367" s="104"/>
      <c r="AQ367" s="104"/>
      <c r="AR367" s="104"/>
    </row>
    <row r="368" spans="1:44" x14ac:dyDescent="0.25">
      <c r="A368" s="104"/>
      <c r="B368" s="104"/>
      <c r="C368" s="104"/>
      <c r="D368" s="104"/>
      <c r="E368" s="104"/>
      <c r="F368" s="104"/>
      <c r="G368" s="104"/>
      <c r="H368" s="104"/>
      <c r="I368" s="104"/>
      <c r="J368" s="104"/>
      <c r="K368" s="104"/>
      <c r="L368" s="104"/>
      <c r="M368" s="104"/>
      <c r="N368" s="104"/>
      <c r="O368" s="104"/>
      <c r="P368" s="104"/>
      <c r="Q368" s="104"/>
      <c r="R368" s="104"/>
      <c r="S368" s="104"/>
      <c r="T368" s="104"/>
      <c r="U368" s="104"/>
      <c r="V368" s="104"/>
      <c r="W368" s="104"/>
      <c r="X368" s="104"/>
      <c r="Y368" s="104"/>
      <c r="Z368" s="104"/>
      <c r="AA368" s="104"/>
      <c r="AB368" s="104"/>
      <c r="AC368" s="104"/>
      <c r="AD368" s="104"/>
      <c r="AE368" s="104"/>
      <c r="AF368" s="104"/>
      <c r="AG368" s="104"/>
      <c r="AH368" s="104"/>
      <c r="AI368" s="104"/>
      <c r="AJ368" s="104"/>
      <c r="AK368" s="104"/>
      <c r="AL368" s="104"/>
      <c r="AM368" s="104"/>
      <c r="AN368" s="104"/>
      <c r="AO368" s="104"/>
      <c r="AP368" s="104"/>
      <c r="AQ368" s="104"/>
      <c r="AR368" s="104"/>
    </row>
    <row r="369" spans="1:44" x14ac:dyDescent="0.25">
      <c r="A369" s="104"/>
      <c r="B369" s="104"/>
      <c r="C369" s="104"/>
      <c r="D369" s="104"/>
      <c r="E369" s="104"/>
      <c r="F369" s="104"/>
      <c r="G369" s="104"/>
      <c r="H369" s="104"/>
      <c r="I369" s="104"/>
      <c r="J369" s="104"/>
      <c r="K369" s="104"/>
      <c r="L369" s="104"/>
      <c r="M369" s="104"/>
      <c r="N369" s="104"/>
      <c r="O369" s="104"/>
      <c r="P369" s="104"/>
      <c r="Q369" s="104"/>
      <c r="R369" s="104"/>
      <c r="S369" s="104"/>
      <c r="T369" s="104"/>
      <c r="U369" s="104"/>
      <c r="V369" s="104"/>
      <c r="W369" s="104"/>
      <c r="X369" s="104"/>
      <c r="Y369" s="104"/>
      <c r="Z369" s="104"/>
      <c r="AA369" s="104"/>
      <c r="AB369" s="104"/>
      <c r="AC369" s="104"/>
      <c r="AD369" s="104"/>
      <c r="AE369" s="104"/>
      <c r="AF369" s="104"/>
      <c r="AG369" s="104"/>
      <c r="AH369" s="104"/>
      <c r="AI369" s="104"/>
      <c r="AJ369" s="104"/>
      <c r="AK369" s="104"/>
      <c r="AL369" s="104"/>
      <c r="AM369" s="104"/>
      <c r="AN369" s="104"/>
      <c r="AO369" s="104"/>
      <c r="AP369" s="104"/>
      <c r="AQ369" s="104"/>
      <c r="AR369" s="104"/>
    </row>
    <row r="370" spans="1:44" x14ac:dyDescent="0.25">
      <c r="A370" s="104"/>
      <c r="B370" s="104"/>
      <c r="C370" s="104"/>
      <c r="D370" s="104"/>
      <c r="E370" s="104"/>
      <c r="F370" s="104"/>
      <c r="G370" s="104"/>
      <c r="H370" s="104"/>
      <c r="I370" s="104"/>
      <c r="J370" s="104"/>
      <c r="K370" s="104"/>
      <c r="L370" s="104"/>
      <c r="M370" s="104"/>
      <c r="N370" s="104"/>
      <c r="O370" s="104"/>
      <c r="P370" s="104"/>
      <c r="Q370" s="104"/>
      <c r="R370" s="104"/>
      <c r="S370" s="104"/>
      <c r="T370" s="104"/>
      <c r="U370" s="104"/>
      <c r="V370" s="104"/>
      <c r="W370" s="104"/>
      <c r="X370" s="104"/>
      <c r="Y370" s="104"/>
      <c r="Z370" s="104"/>
      <c r="AA370" s="104"/>
      <c r="AB370" s="104"/>
      <c r="AC370" s="104"/>
      <c r="AD370" s="104"/>
      <c r="AE370" s="104"/>
      <c r="AF370" s="104"/>
      <c r="AG370" s="104"/>
      <c r="AH370" s="104"/>
      <c r="AI370" s="104"/>
      <c r="AJ370" s="104"/>
      <c r="AK370" s="104"/>
      <c r="AL370" s="104"/>
      <c r="AM370" s="104"/>
      <c r="AN370" s="104"/>
      <c r="AO370" s="104"/>
      <c r="AP370" s="104"/>
      <c r="AQ370" s="104"/>
      <c r="AR370" s="104"/>
    </row>
    <row r="371" spans="1:44" x14ac:dyDescent="0.25">
      <c r="A371" s="104"/>
      <c r="B371" s="104"/>
      <c r="C371" s="104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N371" s="104"/>
      <c r="O371" s="104"/>
      <c r="P371" s="104"/>
      <c r="Q371" s="104"/>
      <c r="R371" s="104"/>
      <c r="S371" s="104"/>
      <c r="T371" s="104"/>
      <c r="U371" s="104"/>
      <c r="V371" s="104"/>
      <c r="W371" s="104"/>
      <c r="X371" s="104"/>
      <c r="Y371" s="104"/>
      <c r="Z371" s="104"/>
      <c r="AA371" s="104"/>
      <c r="AB371" s="104"/>
      <c r="AC371" s="104"/>
      <c r="AD371" s="104"/>
      <c r="AE371" s="104"/>
      <c r="AF371" s="104"/>
      <c r="AG371" s="104"/>
      <c r="AH371" s="104"/>
      <c r="AI371" s="104"/>
      <c r="AJ371" s="104"/>
      <c r="AK371" s="104"/>
      <c r="AL371" s="104"/>
      <c r="AM371" s="104"/>
      <c r="AN371" s="104"/>
      <c r="AO371" s="104"/>
      <c r="AP371" s="104"/>
      <c r="AQ371" s="104"/>
      <c r="AR371" s="104"/>
    </row>
    <row r="372" spans="1:44" x14ac:dyDescent="0.25">
      <c r="A372" s="104"/>
      <c r="B372" s="104"/>
      <c r="C372" s="104"/>
      <c r="D372" s="104"/>
      <c r="E372" s="104"/>
      <c r="F372" s="104"/>
      <c r="G372" s="104"/>
      <c r="H372" s="104"/>
      <c r="I372" s="104"/>
      <c r="J372" s="104"/>
      <c r="K372" s="104"/>
      <c r="L372" s="104"/>
      <c r="M372" s="104"/>
      <c r="N372" s="104"/>
      <c r="O372" s="104"/>
      <c r="P372" s="104"/>
      <c r="Q372" s="104"/>
      <c r="R372" s="104"/>
      <c r="S372" s="104"/>
      <c r="T372" s="104"/>
      <c r="U372" s="104"/>
      <c r="V372" s="104"/>
      <c r="W372" s="104"/>
      <c r="X372" s="104"/>
      <c r="Y372" s="104"/>
      <c r="Z372" s="104"/>
      <c r="AA372" s="104"/>
      <c r="AB372" s="104"/>
      <c r="AC372" s="104"/>
      <c r="AD372" s="104"/>
      <c r="AE372" s="104"/>
      <c r="AF372" s="104"/>
      <c r="AG372" s="104"/>
      <c r="AH372" s="104"/>
      <c r="AI372" s="104"/>
      <c r="AJ372" s="104"/>
      <c r="AK372" s="104"/>
      <c r="AL372" s="104"/>
      <c r="AM372" s="104"/>
      <c r="AN372" s="104"/>
      <c r="AO372" s="104"/>
      <c r="AP372" s="104"/>
      <c r="AQ372" s="104"/>
      <c r="AR372" s="104"/>
    </row>
    <row r="373" spans="1:44" x14ac:dyDescent="0.25">
      <c r="A373" s="104"/>
      <c r="B373" s="104"/>
      <c r="C373" s="104"/>
      <c r="D373" s="104"/>
      <c r="E373" s="104"/>
      <c r="F373" s="104"/>
      <c r="G373" s="104"/>
      <c r="H373" s="104"/>
      <c r="I373" s="104"/>
      <c r="J373" s="104"/>
      <c r="K373" s="104"/>
      <c r="L373" s="104"/>
      <c r="M373" s="104"/>
      <c r="N373" s="104"/>
      <c r="O373" s="104"/>
      <c r="P373" s="104"/>
      <c r="Q373" s="104"/>
      <c r="R373" s="104"/>
      <c r="S373" s="104"/>
      <c r="T373" s="104"/>
      <c r="U373" s="104"/>
      <c r="V373" s="104"/>
      <c r="W373" s="104"/>
      <c r="X373" s="104"/>
      <c r="Y373" s="104"/>
      <c r="Z373" s="104"/>
      <c r="AA373" s="104"/>
      <c r="AB373" s="104"/>
      <c r="AC373" s="104"/>
      <c r="AD373" s="104"/>
      <c r="AE373" s="104"/>
      <c r="AF373" s="104"/>
      <c r="AG373" s="104"/>
      <c r="AH373" s="104"/>
      <c r="AI373" s="104"/>
      <c r="AJ373" s="104"/>
      <c r="AK373" s="104"/>
      <c r="AL373" s="104"/>
      <c r="AM373" s="104"/>
      <c r="AN373" s="104"/>
      <c r="AO373" s="104"/>
      <c r="AP373" s="104"/>
      <c r="AQ373" s="104"/>
      <c r="AR373" s="104"/>
    </row>
    <row r="374" spans="1:44" x14ac:dyDescent="0.25">
      <c r="A374" s="104"/>
      <c r="B374" s="104"/>
      <c r="C374" s="104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4"/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  <c r="Z374" s="104"/>
      <c r="AA374" s="104"/>
      <c r="AB374" s="104"/>
      <c r="AC374" s="104"/>
      <c r="AD374" s="104"/>
      <c r="AE374" s="104"/>
      <c r="AF374" s="104"/>
      <c r="AG374" s="104"/>
      <c r="AH374" s="104"/>
      <c r="AI374" s="104"/>
      <c r="AJ374" s="104"/>
      <c r="AK374" s="104"/>
      <c r="AL374" s="104"/>
      <c r="AM374" s="104"/>
      <c r="AN374" s="104"/>
      <c r="AO374" s="104"/>
      <c r="AP374" s="104"/>
      <c r="AQ374" s="104"/>
      <c r="AR374" s="104"/>
    </row>
    <row r="375" spans="1:44" x14ac:dyDescent="0.25">
      <c r="A375" s="104"/>
      <c r="B375" s="104"/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N375" s="104"/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  <c r="AA375" s="104"/>
      <c r="AB375" s="104"/>
      <c r="AC375" s="104"/>
      <c r="AD375" s="104"/>
      <c r="AE375" s="104"/>
      <c r="AF375" s="104"/>
      <c r="AG375" s="104"/>
      <c r="AH375" s="104"/>
      <c r="AI375" s="104"/>
      <c r="AJ375" s="104"/>
      <c r="AK375" s="104"/>
      <c r="AL375" s="104"/>
      <c r="AM375" s="104"/>
      <c r="AN375" s="104"/>
      <c r="AO375" s="104"/>
      <c r="AP375" s="104"/>
      <c r="AQ375" s="104"/>
      <c r="AR375" s="104"/>
    </row>
    <row r="376" spans="1:44" x14ac:dyDescent="0.25">
      <c r="A376" s="104"/>
      <c r="B376" s="104"/>
      <c r="C376" s="104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4"/>
      <c r="O376" s="104"/>
      <c r="P376" s="104"/>
      <c r="Q376" s="104"/>
      <c r="R376" s="104"/>
      <c r="S376" s="104"/>
      <c r="T376" s="104"/>
      <c r="U376" s="104"/>
      <c r="V376" s="104"/>
      <c r="W376" s="104"/>
      <c r="X376" s="104"/>
      <c r="Y376" s="104"/>
      <c r="Z376" s="104"/>
      <c r="AA376" s="104"/>
      <c r="AB376" s="104"/>
      <c r="AC376" s="104"/>
      <c r="AD376" s="104"/>
      <c r="AE376" s="104"/>
      <c r="AF376" s="104"/>
      <c r="AG376" s="104"/>
      <c r="AH376" s="104"/>
      <c r="AI376" s="104"/>
      <c r="AJ376" s="104"/>
      <c r="AK376" s="104"/>
      <c r="AL376" s="104"/>
      <c r="AM376" s="104"/>
      <c r="AN376" s="104"/>
      <c r="AO376" s="104"/>
      <c r="AP376" s="104"/>
      <c r="AQ376" s="104"/>
      <c r="AR376" s="104"/>
    </row>
    <row r="377" spans="1:44" x14ac:dyDescent="0.25">
      <c r="A377" s="104"/>
      <c r="B377" s="104"/>
      <c r="C377" s="104"/>
      <c r="D377" s="104"/>
      <c r="E377" s="104"/>
      <c r="F377" s="104"/>
      <c r="G377" s="104"/>
      <c r="H377" s="104"/>
      <c r="I377" s="104"/>
      <c r="J377" s="104"/>
      <c r="K377" s="104"/>
      <c r="L377" s="104"/>
      <c r="M377" s="104"/>
      <c r="N377" s="104"/>
      <c r="O377" s="104"/>
      <c r="P377" s="104"/>
      <c r="Q377" s="104"/>
      <c r="R377" s="104"/>
      <c r="S377" s="104"/>
      <c r="T377" s="104"/>
      <c r="U377" s="104"/>
      <c r="V377" s="104"/>
      <c r="W377" s="104"/>
      <c r="X377" s="104"/>
      <c r="Y377" s="104"/>
      <c r="Z377" s="104"/>
      <c r="AA377" s="104"/>
      <c r="AB377" s="104"/>
      <c r="AC377" s="104"/>
      <c r="AD377" s="104"/>
      <c r="AE377" s="104"/>
      <c r="AF377" s="104"/>
      <c r="AG377" s="104"/>
      <c r="AH377" s="104"/>
      <c r="AI377" s="104"/>
      <c r="AJ377" s="104"/>
      <c r="AK377" s="104"/>
      <c r="AL377" s="104"/>
      <c r="AM377" s="104"/>
      <c r="AN377" s="104"/>
      <c r="AO377" s="104"/>
      <c r="AP377" s="104"/>
      <c r="AQ377" s="104"/>
      <c r="AR377" s="104"/>
    </row>
    <row r="378" spans="1:44" x14ac:dyDescent="0.25">
      <c r="A378" s="104"/>
      <c r="B378" s="104"/>
      <c r="C378" s="104"/>
      <c r="D378" s="104"/>
      <c r="E378" s="104"/>
      <c r="F378" s="104"/>
      <c r="G378" s="104"/>
      <c r="H378" s="104"/>
      <c r="I378" s="104"/>
      <c r="J378" s="104"/>
      <c r="K378" s="104"/>
      <c r="L378" s="104"/>
      <c r="M378" s="104"/>
      <c r="N378" s="104"/>
      <c r="O378" s="104"/>
      <c r="P378" s="104"/>
      <c r="Q378" s="104"/>
      <c r="R378" s="104"/>
      <c r="S378" s="104"/>
      <c r="T378" s="104"/>
      <c r="U378" s="104"/>
      <c r="V378" s="104"/>
      <c r="W378" s="104"/>
      <c r="X378" s="104"/>
      <c r="Y378" s="104"/>
      <c r="Z378" s="104"/>
      <c r="AA378" s="104"/>
      <c r="AB378" s="104"/>
      <c r="AC378" s="104"/>
      <c r="AD378" s="104"/>
      <c r="AE378" s="104"/>
      <c r="AF378" s="104"/>
      <c r="AG378" s="104"/>
      <c r="AH378" s="104"/>
      <c r="AI378" s="104"/>
      <c r="AJ378" s="104"/>
      <c r="AK378" s="104"/>
      <c r="AL378" s="104"/>
      <c r="AM378" s="104"/>
      <c r="AN378" s="104"/>
      <c r="AO378" s="104"/>
      <c r="AP378" s="104"/>
      <c r="AQ378" s="104"/>
      <c r="AR378" s="104"/>
    </row>
    <row r="379" spans="1:44" x14ac:dyDescent="0.25">
      <c r="A379" s="104"/>
      <c r="B379" s="104"/>
      <c r="C379" s="104"/>
      <c r="D379" s="104"/>
      <c r="E379" s="104"/>
      <c r="F379" s="104"/>
      <c r="G379" s="104"/>
      <c r="H379" s="104"/>
      <c r="I379" s="104"/>
      <c r="J379" s="104"/>
      <c r="K379" s="104"/>
      <c r="L379" s="104"/>
      <c r="M379" s="104"/>
      <c r="N379" s="104"/>
      <c r="O379" s="104"/>
      <c r="P379" s="104"/>
      <c r="Q379" s="104"/>
      <c r="R379" s="104"/>
      <c r="S379" s="104"/>
      <c r="T379" s="104"/>
      <c r="U379" s="104"/>
      <c r="V379" s="104"/>
      <c r="W379" s="104"/>
      <c r="X379" s="104"/>
      <c r="Y379" s="104"/>
      <c r="Z379" s="104"/>
      <c r="AA379" s="104"/>
      <c r="AB379" s="104"/>
      <c r="AC379" s="104"/>
      <c r="AD379" s="104"/>
      <c r="AE379" s="104"/>
      <c r="AF379" s="104"/>
      <c r="AG379" s="104"/>
      <c r="AH379" s="104"/>
      <c r="AI379" s="104"/>
      <c r="AJ379" s="104"/>
      <c r="AK379" s="104"/>
      <c r="AL379" s="104"/>
      <c r="AM379" s="104"/>
      <c r="AN379" s="104"/>
      <c r="AO379" s="104"/>
      <c r="AP379" s="104"/>
      <c r="AQ379" s="104"/>
      <c r="AR379" s="104"/>
    </row>
    <row r="380" spans="1:44" x14ac:dyDescent="0.25">
      <c r="A380" s="104"/>
      <c r="B380" s="104"/>
      <c r="C380" s="104"/>
      <c r="D380" s="104"/>
      <c r="E380" s="104"/>
      <c r="F380" s="104"/>
      <c r="G380" s="104"/>
      <c r="H380" s="104"/>
      <c r="I380" s="104"/>
      <c r="J380" s="104"/>
      <c r="K380" s="104"/>
      <c r="L380" s="104"/>
      <c r="M380" s="104"/>
      <c r="N380" s="104"/>
      <c r="O380" s="104"/>
      <c r="P380" s="104"/>
      <c r="Q380" s="104"/>
      <c r="R380" s="104"/>
      <c r="S380" s="104"/>
      <c r="T380" s="104"/>
      <c r="U380" s="104"/>
      <c r="V380" s="104"/>
      <c r="W380" s="104"/>
      <c r="X380" s="104"/>
      <c r="Y380" s="104"/>
      <c r="Z380" s="104"/>
      <c r="AA380" s="104"/>
      <c r="AB380" s="104"/>
      <c r="AC380" s="104"/>
      <c r="AD380" s="104"/>
      <c r="AE380" s="104"/>
      <c r="AF380" s="104"/>
      <c r="AG380" s="104"/>
      <c r="AH380" s="104"/>
      <c r="AI380" s="104"/>
      <c r="AJ380" s="104"/>
      <c r="AK380" s="104"/>
      <c r="AL380" s="104"/>
      <c r="AM380" s="104"/>
      <c r="AN380" s="104"/>
      <c r="AO380" s="104"/>
      <c r="AP380" s="104"/>
      <c r="AQ380" s="104"/>
      <c r="AR380" s="104"/>
    </row>
    <row r="381" spans="1:44" x14ac:dyDescent="0.25">
      <c r="A381" s="104"/>
      <c r="B381" s="104"/>
      <c r="C381" s="104"/>
      <c r="D381" s="104"/>
      <c r="E381" s="104"/>
      <c r="F381" s="104"/>
      <c r="G381" s="104"/>
      <c r="H381" s="104"/>
      <c r="I381" s="104"/>
      <c r="J381" s="104"/>
      <c r="K381" s="104"/>
      <c r="L381" s="104"/>
      <c r="M381" s="104"/>
      <c r="N381" s="104"/>
      <c r="O381" s="104"/>
      <c r="P381" s="104"/>
      <c r="Q381" s="104"/>
      <c r="R381" s="104"/>
      <c r="S381" s="104"/>
      <c r="T381" s="104"/>
      <c r="U381" s="104"/>
      <c r="V381" s="104"/>
      <c r="W381" s="104"/>
      <c r="X381" s="104"/>
      <c r="Y381" s="104"/>
      <c r="Z381" s="104"/>
      <c r="AA381" s="104"/>
      <c r="AB381" s="104"/>
      <c r="AC381" s="104"/>
      <c r="AD381" s="104"/>
      <c r="AE381" s="104"/>
      <c r="AF381" s="104"/>
      <c r="AG381" s="104"/>
      <c r="AH381" s="104"/>
      <c r="AI381" s="104"/>
      <c r="AJ381" s="104"/>
      <c r="AK381" s="104"/>
      <c r="AL381" s="104"/>
      <c r="AM381" s="104"/>
      <c r="AN381" s="104"/>
      <c r="AO381" s="104"/>
      <c r="AP381" s="104"/>
      <c r="AQ381" s="104"/>
      <c r="AR381" s="104"/>
    </row>
    <row r="382" spans="1:44" x14ac:dyDescent="0.25">
      <c r="A382" s="104"/>
      <c r="B382" s="104"/>
      <c r="C382" s="104"/>
      <c r="D382" s="104"/>
      <c r="E382" s="104"/>
      <c r="F382" s="104"/>
      <c r="G382" s="104"/>
      <c r="H382" s="104"/>
      <c r="I382" s="104"/>
      <c r="J382" s="104"/>
      <c r="K382" s="104"/>
      <c r="L382" s="104"/>
      <c r="M382" s="104"/>
      <c r="N382" s="104"/>
      <c r="O382" s="104"/>
      <c r="P382" s="104"/>
      <c r="Q382" s="104"/>
      <c r="R382" s="104"/>
      <c r="S382" s="104"/>
      <c r="T382" s="104"/>
      <c r="U382" s="104"/>
      <c r="V382" s="104"/>
      <c r="W382" s="104"/>
      <c r="X382" s="104"/>
      <c r="Y382" s="104"/>
      <c r="Z382" s="104"/>
      <c r="AA382" s="104"/>
      <c r="AB382" s="104"/>
      <c r="AC382" s="104"/>
      <c r="AD382" s="104"/>
      <c r="AE382" s="104"/>
      <c r="AF382" s="104"/>
      <c r="AG382" s="104"/>
      <c r="AH382" s="104"/>
      <c r="AI382" s="104"/>
      <c r="AJ382" s="104"/>
      <c r="AK382" s="104"/>
      <c r="AL382" s="104"/>
      <c r="AM382" s="104"/>
      <c r="AN382" s="104"/>
      <c r="AO382" s="104"/>
      <c r="AP382" s="104"/>
      <c r="AQ382" s="104"/>
      <c r="AR382" s="104"/>
    </row>
    <row r="383" spans="1:44" x14ac:dyDescent="0.25">
      <c r="A383" s="104"/>
      <c r="B383" s="104"/>
      <c r="C383" s="104"/>
      <c r="D383" s="104"/>
      <c r="E383" s="104"/>
      <c r="F383" s="104"/>
      <c r="G383" s="104"/>
      <c r="H383" s="104"/>
      <c r="I383" s="104"/>
      <c r="J383" s="104"/>
      <c r="K383" s="104"/>
      <c r="L383" s="104"/>
      <c r="M383" s="104"/>
      <c r="N383" s="104"/>
      <c r="O383" s="104"/>
      <c r="P383" s="104"/>
      <c r="Q383" s="104"/>
      <c r="R383" s="104"/>
      <c r="S383" s="104"/>
      <c r="T383" s="104"/>
      <c r="U383" s="104"/>
      <c r="V383" s="104"/>
      <c r="W383" s="104"/>
      <c r="X383" s="104"/>
      <c r="Y383" s="104"/>
      <c r="Z383" s="104"/>
      <c r="AA383" s="104"/>
      <c r="AB383" s="104"/>
      <c r="AC383" s="104"/>
      <c r="AD383" s="104"/>
      <c r="AE383" s="104"/>
      <c r="AF383" s="104"/>
      <c r="AG383" s="104"/>
      <c r="AH383" s="104"/>
      <c r="AI383" s="104"/>
      <c r="AJ383" s="104"/>
      <c r="AK383" s="104"/>
      <c r="AL383" s="104"/>
      <c r="AM383" s="104"/>
      <c r="AN383" s="104"/>
      <c r="AO383" s="104"/>
      <c r="AP383" s="104"/>
      <c r="AQ383" s="104"/>
      <c r="AR383" s="104"/>
    </row>
    <row r="384" spans="1:44" x14ac:dyDescent="0.25">
      <c r="A384" s="104"/>
      <c r="B384" s="104"/>
      <c r="C384" s="104"/>
      <c r="D384" s="104"/>
      <c r="E384" s="104"/>
      <c r="F384" s="104"/>
      <c r="G384" s="104"/>
      <c r="H384" s="104"/>
      <c r="I384" s="104"/>
      <c r="J384" s="104"/>
      <c r="K384" s="104"/>
      <c r="L384" s="104"/>
      <c r="M384" s="104"/>
      <c r="N384" s="104"/>
      <c r="O384" s="104"/>
      <c r="P384" s="104"/>
      <c r="Q384" s="104"/>
      <c r="R384" s="104"/>
      <c r="S384" s="104"/>
      <c r="T384" s="104"/>
      <c r="U384" s="104"/>
      <c r="V384" s="104"/>
      <c r="W384" s="104"/>
      <c r="X384" s="104"/>
      <c r="Y384" s="104"/>
      <c r="Z384" s="104"/>
      <c r="AA384" s="104"/>
      <c r="AB384" s="104"/>
      <c r="AC384" s="104"/>
      <c r="AD384" s="104"/>
      <c r="AE384" s="104"/>
      <c r="AF384" s="104"/>
      <c r="AG384" s="104"/>
      <c r="AH384" s="104"/>
      <c r="AI384" s="104"/>
      <c r="AJ384" s="104"/>
      <c r="AK384" s="104"/>
      <c r="AL384" s="104"/>
      <c r="AM384" s="104"/>
      <c r="AN384" s="104"/>
      <c r="AO384" s="104"/>
      <c r="AP384" s="104"/>
      <c r="AQ384" s="104"/>
      <c r="AR384" s="104"/>
    </row>
    <row r="385" spans="1:44" x14ac:dyDescent="0.25">
      <c r="A385" s="104"/>
      <c r="B385" s="104"/>
      <c r="C385" s="104"/>
      <c r="D385" s="104"/>
      <c r="E385" s="104"/>
      <c r="F385" s="104"/>
      <c r="G385" s="104"/>
      <c r="H385" s="104"/>
      <c r="I385" s="104"/>
      <c r="J385" s="104"/>
      <c r="K385" s="104"/>
      <c r="L385" s="104"/>
      <c r="M385" s="104"/>
      <c r="N385" s="104"/>
      <c r="O385" s="104"/>
      <c r="P385" s="104"/>
      <c r="Q385" s="104"/>
      <c r="R385" s="104"/>
      <c r="S385" s="104"/>
      <c r="T385" s="104"/>
      <c r="U385" s="104"/>
      <c r="V385" s="104"/>
      <c r="W385" s="104"/>
      <c r="X385" s="104"/>
      <c r="Y385" s="104"/>
      <c r="Z385" s="104"/>
      <c r="AA385" s="104"/>
      <c r="AB385" s="104"/>
      <c r="AC385" s="104"/>
      <c r="AD385" s="104"/>
      <c r="AE385" s="104"/>
      <c r="AF385" s="104"/>
      <c r="AG385" s="104"/>
      <c r="AH385" s="104"/>
      <c r="AI385" s="104"/>
      <c r="AJ385" s="104"/>
      <c r="AK385" s="104"/>
      <c r="AL385" s="104"/>
      <c r="AM385" s="104"/>
      <c r="AN385" s="104"/>
      <c r="AO385" s="104"/>
      <c r="AP385" s="104"/>
      <c r="AQ385" s="104"/>
      <c r="AR385" s="104"/>
    </row>
    <row r="386" spans="1:44" x14ac:dyDescent="0.25">
      <c r="A386" s="104"/>
      <c r="B386" s="104"/>
      <c r="C386" s="104"/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N386" s="104"/>
      <c r="O386" s="104"/>
      <c r="P386" s="104"/>
      <c r="Q386" s="104"/>
      <c r="R386" s="104"/>
      <c r="S386" s="104"/>
      <c r="T386" s="104"/>
      <c r="U386" s="104"/>
      <c r="V386" s="104"/>
      <c r="W386" s="104"/>
      <c r="X386" s="104"/>
      <c r="Y386" s="104"/>
      <c r="Z386" s="104"/>
      <c r="AA386" s="104"/>
      <c r="AB386" s="104"/>
      <c r="AC386" s="104"/>
      <c r="AD386" s="104"/>
      <c r="AE386" s="104"/>
      <c r="AF386" s="104"/>
      <c r="AG386" s="104"/>
      <c r="AH386" s="104"/>
      <c r="AI386" s="104"/>
      <c r="AJ386" s="104"/>
      <c r="AK386" s="104"/>
      <c r="AL386" s="104"/>
      <c r="AM386" s="104"/>
      <c r="AN386" s="104"/>
      <c r="AO386" s="104"/>
      <c r="AP386" s="104"/>
      <c r="AQ386" s="104"/>
      <c r="AR386" s="104"/>
    </row>
    <row r="387" spans="1:44" x14ac:dyDescent="0.25">
      <c r="A387" s="104"/>
      <c r="B387" s="104"/>
      <c r="C387" s="104"/>
      <c r="D387" s="104"/>
      <c r="E387" s="104"/>
      <c r="F387" s="104"/>
      <c r="G387" s="104"/>
      <c r="H387" s="104"/>
      <c r="I387" s="104"/>
      <c r="J387" s="104"/>
      <c r="K387" s="104"/>
      <c r="L387" s="104"/>
      <c r="M387" s="104"/>
      <c r="N387" s="104"/>
      <c r="O387" s="104"/>
      <c r="P387" s="104"/>
      <c r="Q387" s="104"/>
      <c r="R387" s="104"/>
      <c r="S387" s="104"/>
      <c r="T387" s="104"/>
      <c r="U387" s="104"/>
      <c r="V387" s="104"/>
      <c r="W387" s="104"/>
      <c r="X387" s="104"/>
      <c r="Y387" s="104"/>
      <c r="Z387" s="104"/>
      <c r="AA387" s="104"/>
      <c r="AB387" s="104"/>
      <c r="AC387" s="104"/>
      <c r="AD387" s="104"/>
      <c r="AE387" s="104"/>
      <c r="AF387" s="104"/>
      <c r="AG387" s="104"/>
      <c r="AH387" s="104"/>
      <c r="AI387" s="104"/>
      <c r="AJ387" s="104"/>
      <c r="AK387" s="104"/>
      <c r="AL387" s="104"/>
      <c r="AM387" s="104"/>
      <c r="AN387" s="104"/>
      <c r="AO387" s="104"/>
      <c r="AP387" s="104"/>
      <c r="AQ387" s="104"/>
      <c r="AR387" s="104"/>
    </row>
    <row r="388" spans="1:44" x14ac:dyDescent="0.25">
      <c r="A388" s="104"/>
      <c r="B388" s="104"/>
      <c r="C388" s="104"/>
      <c r="D388" s="104"/>
      <c r="E388" s="104"/>
      <c r="F388" s="104"/>
      <c r="G388" s="104"/>
      <c r="H388" s="104"/>
      <c r="I388" s="104"/>
      <c r="J388" s="104"/>
      <c r="K388" s="104"/>
      <c r="L388" s="104"/>
      <c r="M388" s="104"/>
      <c r="N388" s="104"/>
      <c r="O388" s="104"/>
      <c r="P388" s="104"/>
      <c r="Q388" s="104"/>
      <c r="R388" s="104"/>
      <c r="S388" s="104"/>
      <c r="T388" s="104"/>
      <c r="U388" s="104"/>
      <c r="V388" s="104"/>
      <c r="W388" s="104"/>
      <c r="X388" s="104"/>
      <c r="Y388" s="104"/>
      <c r="Z388" s="104"/>
      <c r="AA388" s="104"/>
      <c r="AB388" s="104"/>
      <c r="AC388" s="104"/>
      <c r="AD388" s="104"/>
      <c r="AE388" s="104"/>
      <c r="AF388" s="104"/>
      <c r="AG388" s="104"/>
      <c r="AH388" s="104"/>
      <c r="AI388" s="104"/>
      <c r="AJ388" s="104"/>
      <c r="AK388" s="104"/>
      <c r="AL388" s="104"/>
      <c r="AM388" s="104"/>
      <c r="AN388" s="104"/>
      <c r="AO388" s="104"/>
      <c r="AP388" s="104"/>
      <c r="AQ388" s="104"/>
      <c r="AR388" s="104"/>
    </row>
    <row r="389" spans="1:44" x14ac:dyDescent="0.25">
      <c r="A389" s="104"/>
      <c r="B389" s="104"/>
      <c r="C389" s="104"/>
      <c r="D389" s="104"/>
      <c r="E389" s="104"/>
      <c r="F389" s="104"/>
      <c r="G389" s="104"/>
      <c r="H389" s="104"/>
      <c r="I389" s="104"/>
      <c r="J389" s="104"/>
      <c r="K389" s="104"/>
      <c r="L389" s="104"/>
      <c r="M389" s="104"/>
      <c r="N389" s="104"/>
      <c r="O389" s="104"/>
      <c r="P389" s="104"/>
      <c r="Q389" s="104"/>
      <c r="R389" s="104"/>
      <c r="S389" s="104"/>
      <c r="T389" s="104"/>
      <c r="U389" s="104"/>
      <c r="V389" s="104"/>
      <c r="W389" s="104"/>
      <c r="X389" s="104"/>
      <c r="Y389" s="104"/>
      <c r="Z389" s="104"/>
      <c r="AA389" s="104"/>
      <c r="AB389" s="104"/>
      <c r="AC389" s="104"/>
      <c r="AD389" s="104"/>
      <c r="AE389" s="104"/>
      <c r="AF389" s="104"/>
      <c r="AG389" s="104"/>
      <c r="AH389" s="104"/>
      <c r="AI389" s="104"/>
      <c r="AJ389" s="104"/>
      <c r="AK389" s="104"/>
      <c r="AL389" s="104"/>
      <c r="AM389" s="104"/>
      <c r="AN389" s="104"/>
      <c r="AO389" s="104"/>
      <c r="AP389" s="104"/>
      <c r="AQ389" s="104"/>
      <c r="AR389" s="104"/>
    </row>
    <row r="390" spans="1:44" x14ac:dyDescent="0.25">
      <c r="A390" s="104"/>
      <c r="B390" s="104"/>
      <c r="C390" s="104"/>
      <c r="D390" s="104"/>
      <c r="E390" s="104"/>
      <c r="F390" s="104"/>
      <c r="G390" s="104"/>
      <c r="H390" s="104"/>
      <c r="I390" s="104"/>
      <c r="J390" s="104"/>
      <c r="K390" s="104"/>
      <c r="L390" s="104"/>
      <c r="M390" s="104"/>
      <c r="N390" s="104"/>
      <c r="O390" s="104"/>
      <c r="P390" s="104"/>
      <c r="Q390" s="104"/>
      <c r="R390" s="104"/>
      <c r="S390" s="104"/>
      <c r="T390" s="104"/>
      <c r="U390" s="104"/>
      <c r="V390" s="104"/>
      <c r="W390" s="104"/>
      <c r="X390" s="104"/>
      <c r="Y390" s="104"/>
      <c r="Z390" s="104"/>
      <c r="AA390" s="104"/>
      <c r="AB390" s="104"/>
      <c r="AC390" s="104"/>
      <c r="AD390" s="104"/>
      <c r="AE390" s="104"/>
      <c r="AF390" s="104"/>
      <c r="AG390" s="104"/>
      <c r="AH390" s="104"/>
      <c r="AI390" s="104"/>
      <c r="AJ390" s="104"/>
      <c r="AK390" s="104"/>
      <c r="AL390" s="104"/>
      <c r="AM390" s="104"/>
      <c r="AN390" s="104"/>
      <c r="AO390" s="104"/>
      <c r="AP390" s="104"/>
      <c r="AQ390" s="104"/>
      <c r="AR390" s="104"/>
    </row>
    <row r="391" spans="1:44" x14ac:dyDescent="0.25">
      <c r="A391" s="104"/>
      <c r="B391" s="104"/>
      <c r="C391" s="104"/>
      <c r="D391" s="104"/>
      <c r="E391" s="104"/>
      <c r="F391" s="104"/>
      <c r="G391" s="104"/>
      <c r="H391" s="104"/>
      <c r="I391" s="104"/>
      <c r="J391" s="104"/>
      <c r="K391" s="104"/>
      <c r="L391" s="104"/>
      <c r="M391" s="104"/>
      <c r="N391" s="104"/>
      <c r="O391" s="104"/>
      <c r="P391" s="104"/>
      <c r="Q391" s="104"/>
      <c r="R391" s="104"/>
      <c r="S391" s="104"/>
      <c r="T391" s="104"/>
      <c r="U391" s="104"/>
      <c r="V391" s="104"/>
      <c r="W391" s="104"/>
      <c r="X391" s="104"/>
      <c r="Y391" s="104"/>
      <c r="Z391" s="104"/>
      <c r="AA391" s="104"/>
      <c r="AB391" s="104"/>
      <c r="AC391" s="104"/>
      <c r="AD391" s="104"/>
      <c r="AE391" s="104"/>
      <c r="AF391" s="104"/>
      <c r="AG391" s="104"/>
      <c r="AH391" s="104"/>
      <c r="AI391" s="104"/>
      <c r="AJ391" s="104"/>
      <c r="AK391" s="104"/>
      <c r="AL391" s="104"/>
      <c r="AM391" s="104"/>
      <c r="AN391" s="104"/>
      <c r="AO391" s="104"/>
      <c r="AP391" s="104"/>
      <c r="AQ391" s="104"/>
      <c r="AR391" s="104"/>
    </row>
    <row r="392" spans="1:44" x14ac:dyDescent="0.25">
      <c r="A392" s="104"/>
      <c r="B392" s="104"/>
      <c r="C392" s="104"/>
      <c r="D392" s="104"/>
      <c r="E392" s="104"/>
      <c r="F392" s="104"/>
      <c r="G392" s="104"/>
      <c r="H392" s="104"/>
      <c r="I392" s="104"/>
      <c r="J392" s="104"/>
      <c r="K392" s="104"/>
      <c r="L392" s="104"/>
      <c r="M392" s="104"/>
      <c r="N392" s="104"/>
      <c r="O392" s="104"/>
      <c r="P392" s="104"/>
      <c r="Q392" s="104"/>
      <c r="R392" s="104"/>
      <c r="S392" s="104"/>
      <c r="T392" s="104"/>
      <c r="U392" s="104"/>
      <c r="V392" s="104"/>
      <c r="W392" s="104"/>
      <c r="X392" s="104"/>
      <c r="Y392" s="104"/>
      <c r="Z392" s="104"/>
      <c r="AA392" s="104"/>
      <c r="AB392" s="104"/>
      <c r="AC392" s="104"/>
      <c r="AD392" s="104"/>
      <c r="AE392" s="104"/>
      <c r="AF392" s="104"/>
      <c r="AG392" s="104"/>
      <c r="AH392" s="104"/>
      <c r="AI392" s="104"/>
      <c r="AJ392" s="104"/>
      <c r="AK392" s="104"/>
      <c r="AL392" s="104"/>
      <c r="AM392" s="104"/>
      <c r="AN392" s="104"/>
      <c r="AO392" s="104"/>
      <c r="AP392" s="104"/>
      <c r="AQ392" s="104"/>
      <c r="AR392" s="104"/>
    </row>
    <row r="393" spans="1:44" x14ac:dyDescent="0.25">
      <c r="A393" s="104"/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  <c r="Z393" s="104"/>
      <c r="AA393" s="104"/>
      <c r="AB393" s="104"/>
      <c r="AC393" s="104"/>
      <c r="AD393" s="104"/>
      <c r="AE393" s="104"/>
      <c r="AF393" s="104"/>
      <c r="AG393" s="104"/>
      <c r="AH393" s="104"/>
      <c r="AI393" s="104"/>
      <c r="AJ393" s="104"/>
      <c r="AK393" s="104"/>
      <c r="AL393" s="104"/>
      <c r="AM393" s="104"/>
      <c r="AN393" s="104"/>
      <c r="AO393" s="104"/>
      <c r="AP393" s="104"/>
      <c r="AQ393" s="104"/>
      <c r="AR393" s="104"/>
    </row>
    <row r="394" spans="1:44" x14ac:dyDescent="0.25">
      <c r="A394" s="104"/>
      <c r="B394" s="104"/>
      <c r="C394" s="104"/>
      <c r="D394" s="104"/>
      <c r="E394" s="104"/>
      <c r="F394" s="104"/>
      <c r="G394" s="104"/>
      <c r="H394" s="104"/>
      <c r="I394" s="104"/>
      <c r="J394" s="104"/>
      <c r="K394" s="104"/>
      <c r="L394" s="104"/>
      <c r="M394" s="104"/>
      <c r="N394" s="104"/>
      <c r="O394" s="104"/>
      <c r="P394" s="104"/>
      <c r="Q394" s="104"/>
      <c r="R394" s="104"/>
      <c r="S394" s="104"/>
      <c r="T394" s="104"/>
      <c r="U394" s="104"/>
      <c r="V394" s="104"/>
      <c r="W394" s="104"/>
      <c r="X394" s="104"/>
      <c r="Y394" s="104"/>
      <c r="Z394" s="104"/>
      <c r="AA394" s="104"/>
      <c r="AB394" s="104"/>
      <c r="AC394" s="104"/>
      <c r="AD394" s="104"/>
      <c r="AE394" s="104"/>
      <c r="AF394" s="104"/>
      <c r="AG394" s="104"/>
      <c r="AH394" s="104"/>
      <c r="AI394" s="104"/>
      <c r="AJ394" s="104"/>
      <c r="AK394" s="104"/>
      <c r="AL394" s="104"/>
      <c r="AM394" s="104"/>
      <c r="AN394" s="104"/>
      <c r="AO394" s="104"/>
      <c r="AP394" s="104"/>
      <c r="AQ394" s="104"/>
      <c r="AR394" s="104"/>
    </row>
    <row r="395" spans="1:44" x14ac:dyDescent="0.25">
      <c r="A395" s="104"/>
      <c r="B395" s="104"/>
      <c r="C395" s="104"/>
      <c r="D395" s="104"/>
      <c r="E395" s="104"/>
      <c r="F395" s="104"/>
      <c r="G395" s="104"/>
      <c r="H395" s="104"/>
      <c r="I395" s="104"/>
      <c r="J395" s="104"/>
      <c r="K395" s="104"/>
      <c r="L395" s="104"/>
      <c r="M395" s="104"/>
      <c r="N395" s="104"/>
      <c r="O395" s="104"/>
      <c r="P395" s="104"/>
      <c r="Q395" s="104"/>
      <c r="R395" s="104"/>
      <c r="S395" s="104"/>
      <c r="T395" s="104"/>
      <c r="U395" s="104"/>
      <c r="V395" s="104"/>
      <c r="W395" s="104"/>
      <c r="X395" s="104"/>
      <c r="Y395" s="104"/>
      <c r="Z395" s="104"/>
      <c r="AA395" s="104"/>
      <c r="AB395" s="104"/>
      <c r="AC395" s="104"/>
      <c r="AD395" s="104"/>
      <c r="AE395" s="104"/>
      <c r="AF395" s="104"/>
      <c r="AG395" s="104"/>
      <c r="AH395" s="104"/>
      <c r="AI395" s="104"/>
      <c r="AJ395" s="104"/>
      <c r="AK395" s="104"/>
      <c r="AL395" s="104"/>
      <c r="AM395" s="104"/>
      <c r="AN395" s="104"/>
      <c r="AO395" s="104"/>
      <c r="AP395" s="104"/>
      <c r="AQ395" s="104"/>
      <c r="AR395" s="104"/>
    </row>
    <row r="396" spans="1:44" x14ac:dyDescent="0.25">
      <c r="A396" s="104"/>
      <c r="B396" s="104"/>
      <c r="C396" s="104"/>
      <c r="D396" s="104"/>
      <c r="E396" s="104"/>
      <c r="F396" s="104"/>
      <c r="G396" s="104"/>
      <c r="H396" s="104"/>
      <c r="I396" s="104"/>
      <c r="J396" s="104"/>
      <c r="K396" s="104"/>
      <c r="L396" s="104"/>
      <c r="M396" s="104"/>
      <c r="N396" s="104"/>
      <c r="O396" s="104"/>
      <c r="P396" s="104"/>
      <c r="Q396" s="104"/>
      <c r="R396" s="104"/>
      <c r="S396" s="104"/>
      <c r="T396" s="104"/>
      <c r="U396" s="104"/>
      <c r="V396" s="104"/>
      <c r="W396" s="104"/>
      <c r="X396" s="104"/>
      <c r="Y396" s="104"/>
      <c r="Z396" s="104"/>
      <c r="AA396" s="104"/>
      <c r="AB396" s="104"/>
      <c r="AC396" s="104"/>
      <c r="AD396" s="104"/>
      <c r="AE396" s="104"/>
      <c r="AF396" s="104"/>
      <c r="AG396" s="104"/>
      <c r="AH396" s="104"/>
      <c r="AI396" s="104"/>
      <c r="AJ396" s="104"/>
      <c r="AK396" s="104"/>
      <c r="AL396" s="104"/>
      <c r="AM396" s="104"/>
      <c r="AN396" s="104"/>
      <c r="AO396" s="104"/>
      <c r="AP396" s="104"/>
      <c r="AQ396" s="104"/>
      <c r="AR396" s="104"/>
    </row>
    <row r="397" spans="1:44" x14ac:dyDescent="0.25">
      <c r="A397" s="104"/>
      <c r="B397" s="104"/>
      <c r="C397" s="104"/>
      <c r="D397" s="104"/>
      <c r="E397" s="104"/>
      <c r="F397" s="104"/>
      <c r="G397" s="104"/>
      <c r="H397" s="104"/>
      <c r="I397" s="104"/>
      <c r="J397" s="104"/>
      <c r="K397" s="104"/>
      <c r="L397" s="104"/>
      <c r="M397" s="104"/>
      <c r="N397" s="104"/>
      <c r="O397" s="104"/>
      <c r="P397" s="104"/>
      <c r="Q397" s="104"/>
      <c r="R397" s="104"/>
      <c r="S397" s="104"/>
      <c r="T397" s="104"/>
      <c r="U397" s="104"/>
      <c r="V397" s="104"/>
      <c r="W397" s="104"/>
      <c r="X397" s="104"/>
      <c r="Y397" s="104"/>
      <c r="Z397" s="104"/>
      <c r="AA397" s="104"/>
      <c r="AB397" s="104"/>
      <c r="AC397" s="104"/>
      <c r="AD397" s="104"/>
      <c r="AE397" s="104"/>
      <c r="AF397" s="104"/>
      <c r="AG397" s="104"/>
      <c r="AH397" s="104"/>
      <c r="AI397" s="104"/>
      <c r="AJ397" s="104"/>
      <c r="AK397" s="104"/>
      <c r="AL397" s="104"/>
      <c r="AM397" s="104"/>
      <c r="AN397" s="104"/>
      <c r="AO397" s="104"/>
      <c r="AP397" s="104"/>
      <c r="AQ397" s="104"/>
      <c r="AR397" s="104"/>
    </row>
    <row r="398" spans="1:44" x14ac:dyDescent="0.25">
      <c r="A398" s="104"/>
      <c r="B398" s="104"/>
      <c r="C398" s="104"/>
      <c r="D398" s="104"/>
      <c r="E398" s="104"/>
      <c r="F398" s="104"/>
      <c r="G398" s="104"/>
      <c r="H398" s="104"/>
      <c r="I398" s="104"/>
      <c r="J398" s="104"/>
      <c r="K398" s="104"/>
      <c r="L398" s="104"/>
      <c r="M398" s="104"/>
      <c r="N398" s="104"/>
      <c r="O398" s="104"/>
      <c r="P398" s="104"/>
      <c r="Q398" s="104"/>
      <c r="R398" s="104"/>
      <c r="S398" s="104"/>
      <c r="T398" s="104"/>
      <c r="U398" s="104"/>
      <c r="V398" s="104"/>
      <c r="W398" s="104"/>
      <c r="X398" s="104"/>
      <c r="Y398" s="104"/>
      <c r="Z398" s="104"/>
      <c r="AA398" s="104"/>
      <c r="AB398" s="104"/>
      <c r="AC398" s="104"/>
      <c r="AD398" s="104"/>
      <c r="AE398" s="104"/>
      <c r="AF398" s="104"/>
      <c r="AG398" s="104"/>
      <c r="AH398" s="104"/>
      <c r="AI398" s="104"/>
      <c r="AJ398" s="104"/>
      <c r="AK398" s="104"/>
      <c r="AL398" s="104"/>
      <c r="AM398" s="104"/>
      <c r="AN398" s="104"/>
      <c r="AO398" s="104"/>
      <c r="AP398" s="104"/>
      <c r="AQ398" s="104"/>
      <c r="AR398" s="104"/>
    </row>
    <row r="399" spans="1:44" x14ac:dyDescent="0.25">
      <c r="A399" s="104"/>
      <c r="B399" s="104"/>
      <c r="C399" s="104"/>
      <c r="D399" s="104"/>
      <c r="E399" s="104"/>
      <c r="F399" s="104"/>
      <c r="G399" s="104"/>
      <c r="H399" s="104"/>
      <c r="I399" s="104"/>
      <c r="J399" s="104"/>
      <c r="K399" s="104"/>
      <c r="L399" s="104"/>
      <c r="M399" s="104"/>
      <c r="N399" s="104"/>
      <c r="O399" s="104"/>
      <c r="P399" s="104"/>
      <c r="Q399" s="104"/>
      <c r="R399" s="104"/>
      <c r="S399" s="104"/>
      <c r="T399" s="104"/>
      <c r="U399" s="104"/>
      <c r="V399" s="104"/>
      <c r="W399" s="104"/>
      <c r="X399" s="104"/>
      <c r="Y399" s="104"/>
      <c r="Z399" s="104"/>
      <c r="AA399" s="104"/>
      <c r="AB399" s="104"/>
      <c r="AC399" s="104"/>
      <c r="AD399" s="104"/>
      <c r="AE399" s="104"/>
      <c r="AF399" s="104"/>
      <c r="AG399" s="104"/>
      <c r="AH399" s="104"/>
      <c r="AI399" s="104"/>
      <c r="AJ399" s="104"/>
      <c r="AK399" s="104"/>
      <c r="AL399" s="104"/>
      <c r="AM399" s="104"/>
      <c r="AN399" s="104"/>
      <c r="AO399" s="104"/>
      <c r="AP399" s="104"/>
      <c r="AQ399" s="104"/>
      <c r="AR399" s="104"/>
    </row>
    <row r="400" spans="1:44" x14ac:dyDescent="0.25">
      <c r="A400" s="104"/>
      <c r="B400" s="104"/>
      <c r="C400" s="104"/>
      <c r="D400" s="104"/>
      <c r="E400" s="104"/>
      <c r="F400" s="104"/>
      <c r="G400" s="104"/>
      <c r="H400" s="104"/>
      <c r="I400" s="104"/>
      <c r="J400" s="104"/>
      <c r="K400" s="104"/>
      <c r="L400" s="104"/>
      <c r="M400" s="104"/>
      <c r="N400" s="104"/>
      <c r="O400" s="104"/>
      <c r="P400" s="104"/>
      <c r="Q400" s="104"/>
      <c r="R400" s="104"/>
      <c r="S400" s="104"/>
      <c r="T400" s="104"/>
      <c r="U400" s="104"/>
      <c r="V400" s="104"/>
      <c r="W400" s="104"/>
      <c r="X400" s="104"/>
      <c r="Y400" s="104"/>
      <c r="Z400" s="104"/>
      <c r="AA400" s="104"/>
      <c r="AB400" s="104"/>
      <c r="AC400" s="104"/>
      <c r="AD400" s="104"/>
      <c r="AE400" s="104"/>
      <c r="AF400" s="104"/>
      <c r="AG400" s="104"/>
      <c r="AH400" s="104"/>
      <c r="AI400" s="104"/>
      <c r="AJ400" s="104"/>
      <c r="AK400" s="104"/>
      <c r="AL400" s="104"/>
      <c r="AM400" s="104"/>
      <c r="AN400" s="104"/>
      <c r="AO400" s="104"/>
      <c r="AP400" s="104"/>
      <c r="AQ400" s="104"/>
      <c r="AR400" s="104"/>
    </row>
    <row r="401" spans="1:44" x14ac:dyDescent="0.25">
      <c r="A401" s="104"/>
      <c r="B401" s="104"/>
      <c r="C401" s="104"/>
      <c r="D401" s="104"/>
      <c r="E401" s="104"/>
      <c r="F401" s="104"/>
      <c r="G401" s="104"/>
      <c r="H401" s="104"/>
      <c r="I401" s="104"/>
      <c r="J401" s="104"/>
      <c r="K401" s="104"/>
      <c r="L401" s="104"/>
      <c r="M401" s="104"/>
      <c r="N401" s="104"/>
      <c r="O401" s="104"/>
      <c r="P401" s="104"/>
      <c r="Q401" s="104"/>
      <c r="R401" s="104"/>
      <c r="S401" s="104"/>
      <c r="T401" s="104"/>
      <c r="U401" s="104"/>
      <c r="V401" s="104"/>
      <c r="W401" s="104"/>
      <c r="X401" s="104"/>
      <c r="Y401" s="104"/>
      <c r="Z401" s="104"/>
      <c r="AA401" s="104"/>
      <c r="AB401" s="104"/>
      <c r="AC401" s="104"/>
      <c r="AD401" s="104"/>
      <c r="AE401" s="104"/>
      <c r="AF401" s="104"/>
      <c r="AG401" s="104"/>
      <c r="AH401" s="104"/>
      <c r="AI401" s="104"/>
      <c r="AJ401" s="104"/>
      <c r="AK401" s="104"/>
      <c r="AL401" s="104"/>
      <c r="AM401" s="104"/>
      <c r="AN401" s="104"/>
      <c r="AO401" s="104"/>
      <c r="AP401" s="104"/>
      <c r="AQ401" s="104"/>
      <c r="AR401" s="104"/>
    </row>
    <row r="402" spans="1:44" x14ac:dyDescent="0.25">
      <c r="A402" s="104"/>
      <c r="B402" s="104"/>
      <c r="C402" s="104"/>
      <c r="D402" s="104"/>
      <c r="E402" s="104"/>
      <c r="F402" s="104"/>
      <c r="G402" s="104"/>
      <c r="H402" s="104"/>
      <c r="I402" s="104"/>
      <c r="J402" s="104"/>
      <c r="K402" s="104"/>
      <c r="L402" s="104"/>
      <c r="M402" s="104"/>
      <c r="N402" s="104"/>
      <c r="O402" s="104"/>
      <c r="P402" s="104"/>
      <c r="Q402" s="104"/>
      <c r="R402" s="104"/>
      <c r="S402" s="104"/>
      <c r="T402" s="104"/>
      <c r="U402" s="104"/>
      <c r="V402" s="104"/>
      <c r="W402" s="104"/>
      <c r="X402" s="104"/>
      <c r="Y402" s="104"/>
      <c r="Z402" s="104"/>
      <c r="AA402" s="104"/>
      <c r="AB402" s="104"/>
      <c r="AC402" s="104"/>
      <c r="AD402" s="104"/>
      <c r="AE402" s="104"/>
      <c r="AF402" s="104"/>
      <c r="AG402" s="104"/>
      <c r="AH402" s="104"/>
      <c r="AI402" s="104"/>
      <c r="AJ402" s="104"/>
      <c r="AK402" s="104"/>
      <c r="AL402" s="104"/>
      <c r="AM402" s="104"/>
      <c r="AN402" s="104"/>
      <c r="AO402" s="104"/>
      <c r="AP402" s="104"/>
      <c r="AQ402" s="104"/>
      <c r="AR402" s="104"/>
    </row>
    <row r="403" spans="1:44" x14ac:dyDescent="0.25">
      <c r="A403" s="104"/>
      <c r="B403" s="104"/>
      <c r="C403" s="104"/>
      <c r="D403" s="104"/>
      <c r="E403" s="104"/>
      <c r="F403" s="104"/>
      <c r="G403" s="104"/>
      <c r="H403" s="104"/>
      <c r="I403" s="104"/>
      <c r="J403" s="104"/>
      <c r="K403" s="104"/>
      <c r="L403" s="104"/>
      <c r="M403" s="104"/>
      <c r="N403" s="104"/>
      <c r="O403" s="104"/>
      <c r="P403" s="104"/>
      <c r="Q403" s="104"/>
      <c r="R403" s="104"/>
      <c r="S403" s="104"/>
      <c r="T403" s="104"/>
      <c r="U403" s="104"/>
      <c r="V403" s="104"/>
      <c r="W403" s="104"/>
      <c r="X403" s="104"/>
      <c r="Y403" s="104"/>
      <c r="Z403" s="104"/>
      <c r="AA403" s="104"/>
      <c r="AB403" s="104"/>
      <c r="AC403" s="104"/>
      <c r="AD403" s="104"/>
      <c r="AE403" s="104"/>
      <c r="AF403" s="104"/>
      <c r="AG403" s="104"/>
      <c r="AH403" s="104"/>
      <c r="AI403" s="104"/>
      <c r="AJ403" s="104"/>
      <c r="AK403" s="104"/>
      <c r="AL403" s="104"/>
      <c r="AM403" s="104"/>
      <c r="AN403" s="104"/>
      <c r="AO403" s="104"/>
      <c r="AP403" s="104"/>
      <c r="AQ403" s="104"/>
      <c r="AR403" s="104"/>
    </row>
    <row r="404" spans="1:44" x14ac:dyDescent="0.25">
      <c r="A404" s="104"/>
      <c r="B404" s="104"/>
      <c r="C404" s="104"/>
      <c r="D404" s="104"/>
      <c r="E404" s="104"/>
      <c r="F404" s="104"/>
      <c r="G404" s="104"/>
      <c r="H404" s="104"/>
      <c r="I404" s="104"/>
      <c r="J404" s="104"/>
      <c r="K404" s="104"/>
      <c r="L404" s="104"/>
      <c r="M404" s="104"/>
      <c r="N404" s="104"/>
      <c r="O404" s="104"/>
      <c r="P404" s="104"/>
      <c r="Q404" s="104"/>
      <c r="R404" s="104"/>
      <c r="S404" s="104"/>
      <c r="T404" s="104"/>
      <c r="U404" s="104"/>
      <c r="V404" s="104"/>
      <c r="W404" s="104"/>
      <c r="X404" s="104"/>
      <c r="Y404" s="104"/>
      <c r="Z404" s="104"/>
      <c r="AA404" s="104"/>
      <c r="AB404" s="104"/>
      <c r="AC404" s="104"/>
      <c r="AD404" s="104"/>
      <c r="AE404" s="104"/>
      <c r="AF404" s="104"/>
      <c r="AG404" s="104"/>
      <c r="AH404" s="104"/>
      <c r="AI404" s="104"/>
      <c r="AJ404" s="104"/>
      <c r="AK404" s="104"/>
      <c r="AL404" s="104"/>
      <c r="AM404" s="104"/>
      <c r="AN404" s="104"/>
      <c r="AO404" s="104"/>
      <c r="AP404" s="104"/>
      <c r="AQ404" s="104"/>
      <c r="AR404" s="104"/>
    </row>
    <row r="405" spans="1:44" x14ac:dyDescent="0.25">
      <c r="A405" s="104"/>
      <c r="B405" s="104"/>
      <c r="C405" s="104"/>
      <c r="D405" s="104"/>
      <c r="E405" s="104"/>
      <c r="F405" s="104"/>
      <c r="G405" s="104"/>
      <c r="H405" s="104"/>
      <c r="I405" s="104"/>
      <c r="J405" s="104"/>
      <c r="K405" s="104"/>
      <c r="L405" s="104"/>
      <c r="M405" s="104"/>
      <c r="N405" s="104"/>
      <c r="O405" s="104"/>
      <c r="P405" s="104"/>
      <c r="Q405" s="104"/>
      <c r="R405" s="104"/>
      <c r="S405" s="104"/>
      <c r="T405" s="104"/>
      <c r="U405" s="104"/>
      <c r="V405" s="104"/>
      <c r="W405" s="104"/>
      <c r="X405" s="104"/>
      <c r="Y405" s="104"/>
      <c r="Z405" s="104"/>
      <c r="AA405" s="104"/>
      <c r="AB405" s="104"/>
      <c r="AC405" s="104"/>
      <c r="AD405" s="104"/>
      <c r="AE405" s="104"/>
      <c r="AF405" s="104"/>
      <c r="AG405" s="104"/>
      <c r="AH405" s="104"/>
      <c r="AI405" s="104"/>
      <c r="AJ405" s="104"/>
      <c r="AK405" s="104"/>
      <c r="AL405" s="104"/>
      <c r="AM405" s="104"/>
      <c r="AN405" s="104"/>
      <c r="AO405" s="104"/>
      <c r="AP405" s="104"/>
      <c r="AQ405" s="104"/>
      <c r="AR405" s="104"/>
    </row>
    <row r="406" spans="1:44" x14ac:dyDescent="0.25">
      <c r="A406" s="104"/>
      <c r="B406" s="104"/>
      <c r="C406" s="104"/>
      <c r="D406" s="104"/>
      <c r="E406" s="104"/>
      <c r="F406" s="104"/>
      <c r="G406" s="104"/>
      <c r="H406" s="104"/>
      <c r="I406" s="104"/>
      <c r="J406" s="104"/>
      <c r="K406" s="104"/>
      <c r="L406" s="104"/>
      <c r="M406" s="104"/>
      <c r="N406" s="104"/>
      <c r="O406" s="104"/>
      <c r="P406" s="104"/>
      <c r="Q406" s="104"/>
      <c r="R406" s="104"/>
      <c r="S406" s="104"/>
      <c r="T406" s="104"/>
      <c r="U406" s="104"/>
      <c r="V406" s="104"/>
      <c r="W406" s="104"/>
      <c r="X406" s="104"/>
      <c r="Y406" s="104"/>
      <c r="Z406" s="104"/>
      <c r="AA406" s="104"/>
      <c r="AB406" s="104"/>
      <c r="AC406" s="104"/>
      <c r="AD406" s="104"/>
      <c r="AE406" s="104"/>
      <c r="AF406" s="104"/>
      <c r="AG406" s="104"/>
      <c r="AH406" s="104"/>
      <c r="AI406" s="104"/>
      <c r="AJ406" s="104"/>
      <c r="AK406" s="104"/>
      <c r="AL406" s="104"/>
      <c r="AM406" s="104"/>
      <c r="AN406" s="104"/>
      <c r="AO406" s="104"/>
      <c r="AP406" s="104"/>
      <c r="AQ406" s="104"/>
      <c r="AR406" s="104"/>
    </row>
    <row r="407" spans="1:44" x14ac:dyDescent="0.25">
      <c r="A407" s="104"/>
      <c r="B407" s="104"/>
      <c r="C407" s="104"/>
      <c r="D407" s="104"/>
      <c r="E407" s="104"/>
      <c r="F407" s="104"/>
      <c r="G407" s="104"/>
      <c r="H407" s="104"/>
      <c r="I407" s="104"/>
      <c r="J407" s="104"/>
      <c r="K407" s="104"/>
      <c r="L407" s="104"/>
      <c r="M407" s="104"/>
      <c r="N407" s="104"/>
      <c r="O407" s="104"/>
      <c r="P407" s="104"/>
      <c r="Q407" s="104"/>
      <c r="R407" s="104"/>
      <c r="S407" s="104"/>
      <c r="T407" s="104"/>
      <c r="U407" s="104"/>
      <c r="V407" s="104"/>
      <c r="W407" s="104"/>
      <c r="X407" s="104"/>
      <c r="Y407" s="104"/>
      <c r="Z407" s="104"/>
      <c r="AA407" s="104"/>
      <c r="AB407" s="104"/>
      <c r="AC407" s="104"/>
      <c r="AD407" s="104"/>
      <c r="AE407" s="104"/>
      <c r="AF407" s="104"/>
      <c r="AG407" s="104"/>
      <c r="AH407" s="104"/>
      <c r="AI407" s="104"/>
      <c r="AJ407" s="104"/>
      <c r="AK407" s="104"/>
      <c r="AL407" s="104"/>
      <c r="AM407" s="104"/>
      <c r="AN407" s="104"/>
      <c r="AO407" s="104"/>
      <c r="AP407" s="104"/>
      <c r="AQ407" s="104"/>
      <c r="AR407" s="104"/>
    </row>
    <row r="408" spans="1:44" x14ac:dyDescent="0.25">
      <c r="A408" s="104"/>
      <c r="B408" s="104"/>
      <c r="C408" s="104"/>
      <c r="D408" s="104"/>
      <c r="E408" s="104"/>
      <c r="F408" s="104"/>
      <c r="G408" s="104"/>
      <c r="H408" s="104"/>
      <c r="I408" s="104"/>
      <c r="J408" s="104"/>
      <c r="K408" s="104"/>
      <c r="L408" s="104"/>
      <c r="M408" s="104"/>
      <c r="N408" s="104"/>
      <c r="O408" s="104"/>
      <c r="P408" s="104"/>
      <c r="Q408" s="104"/>
      <c r="R408" s="104"/>
      <c r="S408" s="104"/>
      <c r="T408" s="104"/>
      <c r="U408" s="104"/>
      <c r="V408" s="104"/>
      <c r="W408" s="104"/>
      <c r="X408" s="104"/>
      <c r="Y408" s="104"/>
      <c r="Z408" s="104"/>
      <c r="AA408" s="104"/>
      <c r="AB408" s="104"/>
      <c r="AC408" s="104"/>
      <c r="AD408" s="104"/>
      <c r="AE408" s="104"/>
      <c r="AF408" s="104"/>
      <c r="AG408" s="104"/>
      <c r="AH408" s="104"/>
      <c r="AI408" s="104"/>
      <c r="AJ408" s="104"/>
      <c r="AK408" s="104"/>
      <c r="AL408" s="104"/>
      <c r="AM408" s="104"/>
      <c r="AN408" s="104"/>
      <c r="AO408" s="104"/>
      <c r="AP408" s="104"/>
      <c r="AQ408" s="104"/>
      <c r="AR408" s="104"/>
    </row>
    <row r="409" spans="1:44" x14ac:dyDescent="0.25">
      <c r="A409" s="104"/>
      <c r="B409" s="104"/>
      <c r="C409" s="104"/>
      <c r="D409" s="104"/>
      <c r="E409" s="104"/>
      <c r="F409" s="104"/>
      <c r="G409" s="104"/>
      <c r="H409" s="104"/>
      <c r="I409" s="104"/>
      <c r="J409" s="104"/>
      <c r="K409" s="104"/>
      <c r="L409" s="104"/>
      <c r="M409" s="104"/>
      <c r="N409" s="104"/>
      <c r="O409" s="104"/>
      <c r="P409" s="104"/>
      <c r="Q409" s="104"/>
      <c r="R409" s="104"/>
      <c r="S409" s="104"/>
      <c r="T409" s="104"/>
      <c r="U409" s="104"/>
      <c r="V409" s="104"/>
      <c r="W409" s="104"/>
      <c r="X409" s="104"/>
      <c r="Y409" s="104"/>
      <c r="Z409" s="104"/>
      <c r="AA409" s="104"/>
      <c r="AB409" s="104"/>
      <c r="AC409" s="104"/>
      <c r="AD409" s="104"/>
      <c r="AE409" s="104"/>
      <c r="AF409" s="104"/>
      <c r="AG409" s="104"/>
      <c r="AH409" s="104"/>
      <c r="AI409" s="104"/>
      <c r="AJ409" s="104"/>
      <c r="AK409" s="104"/>
      <c r="AL409" s="104"/>
      <c r="AM409" s="104"/>
      <c r="AN409" s="104"/>
      <c r="AO409" s="104"/>
      <c r="AP409" s="104"/>
      <c r="AQ409" s="104"/>
      <c r="AR409" s="104"/>
    </row>
    <row r="410" spans="1:44" x14ac:dyDescent="0.25">
      <c r="A410" s="104"/>
      <c r="B410" s="104"/>
      <c r="C410" s="104"/>
      <c r="D410" s="104"/>
      <c r="E410" s="104"/>
      <c r="F410" s="104"/>
      <c r="G410" s="104"/>
      <c r="H410" s="104"/>
      <c r="I410" s="104"/>
      <c r="J410" s="104"/>
      <c r="K410" s="104"/>
      <c r="L410" s="104"/>
      <c r="M410" s="104"/>
      <c r="N410" s="104"/>
      <c r="O410" s="104"/>
      <c r="P410" s="104"/>
      <c r="Q410" s="104"/>
      <c r="R410" s="104"/>
      <c r="S410" s="104"/>
      <c r="T410" s="104"/>
      <c r="U410" s="104"/>
      <c r="V410" s="104"/>
      <c r="W410" s="104"/>
      <c r="X410" s="104"/>
      <c r="Y410" s="104"/>
      <c r="Z410" s="104"/>
      <c r="AA410" s="104"/>
      <c r="AB410" s="104"/>
      <c r="AC410" s="104"/>
      <c r="AD410" s="104"/>
      <c r="AE410" s="104"/>
      <c r="AF410" s="104"/>
      <c r="AG410" s="104"/>
      <c r="AH410" s="104"/>
      <c r="AI410" s="104"/>
      <c r="AJ410" s="104"/>
      <c r="AK410" s="104"/>
      <c r="AL410" s="104"/>
      <c r="AM410" s="104"/>
      <c r="AN410" s="104"/>
      <c r="AO410" s="104"/>
      <c r="AP410" s="104"/>
      <c r="AQ410" s="104"/>
      <c r="AR410" s="104"/>
    </row>
    <row r="411" spans="1:44" x14ac:dyDescent="0.25">
      <c r="A411" s="104"/>
      <c r="B411" s="104"/>
      <c r="C411" s="104"/>
      <c r="D411" s="104"/>
      <c r="E411" s="104"/>
      <c r="F411" s="104"/>
      <c r="G411" s="104"/>
      <c r="H411" s="104"/>
      <c r="I411" s="104"/>
      <c r="J411" s="104"/>
      <c r="K411" s="104"/>
      <c r="L411" s="104"/>
      <c r="M411" s="104"/>
      <c r="N411" s="104"/>
      <c r="O411" s="104"/>
      <c r="P411" s="104"/>
      <c r="Q411" s="104"/>
      <c r="R411" s="104"/>
      <c r="S411" s="104"/>
      <c r="T411" s="104"/>
      <c r="U411" s="104"/>
      <c r="V411" s="104"/>
      <c r="W411" s="104"/>
      <c r="X411" s="104"/>
      <c r="Y411" s="104"/>
      <c r="Z411" s="104"/>
      <c r="AA411" s="104"/>
      <c r="AB411" s="104"/>
      <c r="AC411" s="104"/>
      <c r="AD411" s="104"/>
      <c r="AE411" s="104"/>
      <c r="AF411" s="104"/>
      <c r="AG411" s="104"/>
      <c r="AH411" s="104"/>
      <c r="AI411" s="104"/>
      <c r="AJ411" s="104"/>
      <c r="AK411" s="104"/>
      <c r="AL411" s="104"/>
      <c r="AM411" s="104"/>
      <c r="AN411" s="104"/>
      <c r="AO411" s="104"/>
      <c r="AP411" s="104"/>
      <c r="AQ411" s="104"/>
      <c r="AR411" s="104"/>
    </row>
    <row r="412" spans="1:44" x14ac:dyDescent="0.25">
      <c r="A412" s="104"/>
      <c r="B412" s="104"/>
      <c r="C412" s="104"/>
      <c r="D412" s="104"/>
      <c r="E412" s="104"/>
      <c r="F412" s="104"/>
      <c r="G412" s="104"/>
      <c r="H412" s="104"/>
      <c r="I412" s="104"/>
      <c r="J412" s="104"/>
      <c r="K412" s="104"/>
      <c r="L412" s="104"/>
      <c r="M412" s="104"/>
      <c r="N412" s="104"/>
      <c r="O412" s="104"/>
      <c r="P412" s="104"/>
      <c r="Q412" s="104"/>
      <c r="R412" s="104"/>
      <c r="S412" s="104"/>
      <c r="T412" s="104"/>
      <c r="U412" s="104"/>
      <c r="V412" s="104"/>
      <c r="W412" s="104"/>
      <c r="X412" s="104"/>
      <c r="Y412" s="104"/>
      <c r="Z412" s="104"/>
      <c r="AA412" s="104"/>
      <c r="AB412" s="104"/>
      <c r="AC412" s="104"/>
      <c r="AD412" s="104"/>
      <c r="AE412" s="104"/>
      <c r="AF412" s="104"/>
      <c r="AG412" s="104"/>
      <c r="AH412" s="104"/>
      <c r="AI412" s="104"/>
      <c r="AJ412" s="104"/>
      <c r="AK412" s="104"/>
      <c r="AL412" s="104"/>
      <c r="AM412" s="104"/>
      <c r="AN412" s="104"/>
      <c r="AO412" s="104"/>
      <c r="AP412" s="104"/>
      <c r="AQ412" s="104"/>
      <c r="AR412" s="104"/>
    </row>
    <row r="413" spans="1:44" x14ac:dyDescent="0.25">
      <c r="A413" s="104"/>
      <c r="B413" s="104"/>
      <c r="C413" s="104"/>
      <c r="D413" s="104"/>
      <c r="E413" s="104"/>
      <c r="F413" s="104"/>
      <c r="G413" s="104"/>
      <c r="H413" s="104"/>
      <c r="I413" s="104"/>
      <c r="J413" s="104"/>
      <c r="K413" s="104"/>
      <c r="L413" s="104"/>
      <c r="M413" s="104"/>
      <c r="N413" s="104"/>
      <c r="O413" s="104"/>
      <c r="P413" s="104"/>
      <c r="Q413" s="104"/>
      <c r="R413" s="104"/>
      <c r="S413" s="104"/>
      <c r="T413" s="104"/>
      <c r="U413" s="104"/>
      <c r="V413" s="104"/>
      <c r="W413" s="104"/>
      <c r="X413" s="104"/>
      <c r="Y413" s="104"/>
      <c r="Z413" s="104"/>
      <c r="AA413" s="104"/>
      <c r="AB413" s="104"/>
      <c r="AC413" s="104"/>
      <c r="AD413" s="104"/>
      <c r="AE413" s="104"/>
      <c r="AF413" s="104"/>
      <c r="AG413" s="104"/>
      <c r="AH413" s="104"/>
      <c r="AI413" s="104"/>
      <c r="AJ413" s="104"/>
      <c r="AK413" s="104"/>
      <c r="AL413" s="104"/>
      <c r="AM413" s="104"/>
      <c r="AN413" s="104"/>
      <c r="AO413" s="104"/>
      <c r="AP413" s="104"/>
      <c r="AQ413" s="104"/>
      <c r="AR413" s="104"/>
    </row>
    <row r="414" spans="1:44" x14ac:dyDescent="0.25">
      <c r="A414" s="104"/>
      <c r="B414" s="104"/>
      <c r="C414" s="104"/>
      <c r="D414" s="104"/>
      <c r="E414" s="104"/>
      <c r="F414" s="104"/>
      <c r="G414" s="104"/>
      <c r="H414" s="104"/>
      <c r="I414" s="104"/>
      <c r="J414" s="104"/>
      <c r="K414" s="104"/>
      <c r="L414" s="104"/>
      <c r="M414" s="104"/>
      <c r="N414" s="104"/>
      <c r="O414" s="104"/>
      <c r="P414" s="104"/>
      <c r="Q414" s="104"/>
      <c r="R414" s="104"/>
      <c r="S414" s="104"/>
      <c r="T414" s="104"/>
      <c r="U414" s="104"/>
      <c r="V414" s="104"/>
      <c r="W414" s="104"/>
      <c r="X414" s="104"/>
      <c r="Y414" s="104"/>
      <c r="Z414" s="104"/>
      <c r="AA414" s="104"/>
      <c r="AB414" s="104"/>
      <c r="AC414" s="104"/>
      <c r="AD414" s="104"/>
      <c r="AE414" s="104"/>
      <c r="AF414" s="104"/>
      <c r="AG414" s="104"/>
      <c r="AH414" s="104"/>
      <c r="AI414" s="104"/>
      <c r="AJ414" s="104"/>
      <c r="AK414" s="104"/>
      <c r="AL414" s="104"/>
      <c r="AM414" s="104"/>
      <c r="AN414" s="104"/>
      <c r="AO414" s="104"/>
      <c r="AP414" s="104"/>
      <c r="AQ414" s="104"/>
      <c r="AR414" s="104"/>
    </row>
    <row r="415" spans="1:44" x14ac:dyDescent="0.25">
      <c r="A415" s="104"/>
      <c r="B415" s="104"/>
      <c r="C415" s="104"/>
      <c r="D415" s="104"/>
      <c r="E415" s="104"/>
      <c r="F415" s="104"/>
      <c r="G415" s="104"/>
      <c r="H415" s="104"/>
      <c r="I415" s="104"/>
      <c r="J415" s="104"/>
      <c r="K415" s="104"/>
      <c r="L415" s="104"/>
      <c r="M415" s="104"/>
      <c r="N415" s="104"/>
      <c r="O415" s="104"/>
      <c r="P415" s="104"/>
      <c r="Q415" s="104"/>
      <c r="R415" s="104"/>
      <c r="S415" s="104"/>
      <c r="T415" s="104"/>
      <c r="U415" s="104"/>
      <c r="V415" s="104"/>
      <c r="W415" s="104"/>
      <c r="X415" s="104"/>
      <c r="Y415" s="104"/>
      <c r="Z415" s="104"/>
      <c r="AA415" s="104"/>
      <c r="AB415" s="104"/>
      <c r="AC415" s="104"/>
      <c r="AD415" s="104"/>
      <c r="AE415" s="104"/>
      <c r="AF415" s="104"/>
      <c r="AG415" s="104"/>
      <c r="AH415" s="104"/>
      <c r="AI415" s="104"/>
      <c r="AJ415" s="104"/>
      <c r="AK415" s="104"/>
      <c r="AL415" s="104"/>
      <c r="AM415" s="104"/>
      <c r="AN415" s="104"/>
      <c r="AO415" s="104"/>
      <c r="AP415" s="104"/>
      <c r="AQ415" s="104"/>
      <c r="AR415" s="104"/>
    </row>
    <row r="416" spans="1:44" x14ac:dyDescent="0.25">
      <c r="A416" s="104"/>
      <c r="B416" s="104"/>
      <c r="C416" s="104"/>
      <c r="D416" s="104"/>
      <c r="E416" s="104"/>
      <c r="F416" s="104"/>
      <c r="G416" s="104"/>
      <c r="H416" s="104"/>
      <c r="I416" s="104"/>
      <c r="J416" s="104"/>
      <c r="K416" s="104"/>
      <c r="L416" s="104"/>
      <c r="M416" s="104"/>
      <c r="N416" s="104"/>
      <c r="O416" s="104"/>
      <c r="P416" s="104"/>
      <c r="Q416" s="104"/>
      <c r="R416" s="104"/>
      <c r="S416" s="104"/>
      <c r="T416" s="104"/>
      <c r="U416" s="104"/>
      <c r="V416" s="104"/>
      <c r="W416" s="104"/>
      <c r="X416" s="104"/>
      <c r="Y416" s="104"/>
      <c r="Z416" s="104"/>
      <c r="AA416" s="104"/>
      <c r="AB416" s="104"/>
      <c r="AC416" s="104"/>
      <c r="AD416" s="104"/>
      <c r="AE416" s="104"/>
      <c r="AF416" s="104"/>
      <c r="AG416" s="104"/>
      <c r="AH416" s="104"/>
      <c r="AI416" s="104"/>
      <c r="AJ416" s="104"/>
      <c r="AK416" s="104"/>
      <c r="AL416" s="104"/>
      <c r="AM416" s="104"/>
      <c r="AN416" s="104"/>
      <c r="AO416" s="104"/>
      <c r="AP416" s="104"/>
      <c r="AQ416" s="104"/>
      <c r="AR416" s="104"/>
    </row>
    <row r="417" spans="1:44" x14ac:dyDescent="0.25">
      <c r="A417" s="104"/>
      <c r="B417" s="104"/>
      <c r="C417" s="104"/>
      <c r="D417" s="104"/>
      <c r="E417" s="104"/>
      <c r="F417" s="104"/>
      <c r="G417" s="104"/>
      <c r="H417" s="104"/>
      <c r="I417" s="104"/>
      <c r="J417" s="104"/>
      <c r="K417" s="104"/>
      <c r="L417" s="104"/>
      <c r="M417" s="104"/>
      <c r="N417" s="104"/>
      <c r="O417" s="104"/>
      <c r="P417" s="104"/>
      <c r="Q417" s="104"/>
      <c r="R417" s="104"/>
      <c r="S417" s="104"/>
      <c r="T417" s="104"/>
      <c r="U417" s="104"/>
      <c r="V417" s="104"/>
      <c r="W417" s="104"/>
      <c r="X417" s="104"/>
      <c r="Y417" s="104"/>
      <c r="Z417" s="104"/>
      <c r="AA417" s="104"/>
      <c r="AB417" s="104"/>
      <c r="AC417" s="104"/>
      <c r="AD417" s="104"/>
      <c r="AE417" s="104"/>
      <c r="AF417" s="104"/>
      <c r="AG417" s="104"/>
      <c r="AH417" s="104"/>
      <c r="AI417" s="104"/>
      <c r="AJ417" s="104"/>
      <c r="AK417" s="104"/>
      <c r="AL417" s="104"/>
      <c r="AM417" s="104"/>
      <c r="AN417" s="104"/>
      <c r="AO417" s="104"/>
      <c r="AP417" s="104"/>
      <c r="AQ417" s="104"/>
      <c r="AR417" s="104"/>
    </row>
    <row r="418" spans="1:44" x14ac:dyDescent="0.25">
      <c r="A418" s="104"/>
      <c r="B418" s="104"/>
      <c r="C418" s="104"/>
      <c r="D418" s="104"/>
      <c r="E418" s="104"/>
      <c r="F418" s="104"/>
      <c r="G418" s="104"/>
      <c r="H418" s="104"/>
      <c r="I418" s="104"/>
      <c r="J418" s="104"/>
      <c r="K418" s="104"/>
      <c r="L418" s="104"/>
      <c r="M418" s="104"/>
      <c r="N418" s="104"/>
      <c r="O418" s="104"/>
      <c r="P418" s="104"/>
      <c r="Q418" s="104"/>
      <c r="R418" s="104"/>
      <c r="S418" s="104"/>
      <c r="T418" s="104"/>
      <c r="U418" s="104"/>
      <c r="V418" s="104"/>
      <c r="W418" s="104"/>
      <c r="X418" s="104"/>
      <c r="Y418" s="104"/>
      <c r="Z418" s="104"/>
      <c r="AA418" s="104"/>
      <c r="AB418" s="104"/>
      <c r="AC418" s="104"/>
      <c r="AD418" s="104"/>
      <c r="AE418" s="104"/>
      <c r="AF418" s="104"/>
      <c r="AG418" s="104"/>
      <c r="AH418" s="104"/>
      <c r="AI418" s="104"/>
      <c r="AJ418" s="104"/>
      <c r="AK418" s="104"/>
      <c r="AL418" s="104"/>
      <c r="AM418" s="104"/>
      <c r="AN418" s="104"/>
      <c r="AO418" s="104"/>
      <c r="AP418" s="104"/>
      <c r="AQ418" s="104"/>
      <c r="AR418" s="104"/>
    </row>
    <row r="419" spans="1:44" x14ac:dyDescent="0.25">
      <c r="A419" s="104"/>
      <c r="B419" s="104"/>
      <c r="C419" s="104"/>
      <c r="D419" s="104"/>
      <c r="E419" s="104"/>
      <c r="F419" s="104"/>
      <c r="G419" s="104"/>
      <c r="H419" s="104"/>
      <c r="I419" s="104"/>
      <c r="J419" s="104"/>
      <c r="K419" s="104"/>
      <c r="L419" s="104"/>
      <c r="M419" s="104"/>
      <c r="N419" s="104"/>
      <c r="O419" s="104"/>
      <c r="P419" s="104"/>
      <c r="Q419" s="104"/>
      <c r="R419" s="104"/>
      <c r="S419" s="104"/>
      <c r="T419" s="104"/>
      <c r="U419" s="104"/>
      <c r="V419" s="104"/>
      <c r="W419" s="104"/>
      <c r="X419" s="104"/>
      <c r="Y419" s="104"/>
      <c r="Z419" s="104"/>
      <c r="AA419" s="104"/>
      <c r="AB419" s="104"/>
      <c r="AC419" s="104"/>
      <c r="AD419" s="104"/>
      <c r="AE419" s="104"/>
      <c r="AF419" s="104"/>
      <c r="AG419" s="104"/>
      <c r="AH419" s="104"/>
      <c r="AI419" s="104"/>
      <c r="AJ419" s="104"/>
      <c r="AK419" s="104"/>
      <c r="AL419" s="104"/>
      <c r="AM419" s="104"/>
      <c r="AN419" s="104"/>
      <c r="AO419" s="104"/>
      <c r="AP419" s="104"/>
      <c r="AQ419" s="104"/>
      <c r="AR419" s="104"/>
    </row>
    <row r="420" spans="1:44" x14ac:dyDescent="0.25">
      <c r="A420" s="104"/>
      <c r="B420" s="104"/>
      <c r="C420" s="104"/>
      <c r="D420" s="104"/>
      <c r="E420" s="104"/>
      <c r="F420" s="104"/>
      <c r="G420" s="104"/>
      <c r="H420" s="104"/>
      <c r="I420" s="104"/>
      <c r="J420" s="104"/>
      <c r="K420" s="104"/>
      <c r="L420" s="104"/>
      <c r="M420" s="104"/>
      <c r="N420" s="104"/>
      <c r="O420" s="104"/>
      <c r="P420" s="104"/>
      <c r="Q420" s="104"/>
      <c r="R420" s="104"/>
      <c r="S420" s="104"/>
      <c r="T420" s="104"/>
      <c r="U420" s="104"/>
      <c r="V420" s="104"/>
      <c r="W420" s="104"/>
      <c r="X420" s="104"/>
      <c r="Y420" s="104"/>
      <c r="Z420" s="104"/>
      <c r="AA420" s="104"/>
      <c r="AB420" s="104"/>
      <c r="AC420" s="104"/>
      <c r="AD420" s="104"/>
      <c r="AE420" s="104"/>
      <c r="AF420" s="104"/>
      <c r="AG420" s="104"/>
      <c r="AH420" s="104"/>
      <c r="AI420" s="104"/>
      <c r="AJ420" s="104"/>
      <c r="AK420" s="104"/>
      <c r="AL420" s="104"/>
      <c r="AM420" s="104"/>
      <c r="AN420" s="104"/>
      <c r="AO420" s="104"/>
      <c r="AP420" s="104"/>
      <c r="AQ420" s="104"/>
      <c r="AR420" s="104"/>
    </row>
    <row r="421" spans="1:44" x14ac:dyDescent="0.25">
      <c r="A421" s="104"/>
      <c r="B421" s="104"/>
      <c r="C421" s="104"/>
      <c r="D421" s="104"/>
      <c r="E421" s="104"/>
      <c r="F421" s="104"/>
      <c r="G421" s="104"/>
      <c r="H421" s="104"/>
      <c r="I421" s="104"/>
      <c r="J421" s="104"/>
      <c r="K421" s="104"/>
      <c r="L421" s="104"/>
      <c r="M421" s="104"/>
      <c r="N421" s="104"/>
      <c r="O421" s="104"/>
      <c r="P421" s="104"/>
      <c r="Q421" s="104"/>
      <c r="R421" s="104"/>
      <c r="S421" s="104"/>
      <c r="T421" s="104"/>
      <c r="U421" s="104"/>
      <c r="V421" s="104"/>
      <c r="W421" s="104"/>
      <c r="X421" s="104"/>
      <c r="Y421" s="104"/>
      <c r="Z421" s="104"/>
      <c r="AA421" s="104"/>
      <c r="AB421" s="104"/>
      <c r="AC421" s="104"/>
      <c r="AD421" s="104"/>
      <c r="AE421" s="104"/>
      <c r="AF421" s="104"/>
      <c r="AG421" s="104"/>
      <c r="AH421" s="104"/>
      <c r="AI421" s="104"/>
      <c r="AJ421" s="104"/>
      <c r="AK421" s="104"/>
      <c r="AL421" s="104"/>
      <c r="AM421" s="104"/>
      <c r="AN421" s="104"/>
      <c r="AO421" s="104"/>
      <c r="AP421" s="104"/>
      <c r="AQ421" s="104"/>
      <c r="AR421" s="104"/>
    </row>
    <row r="422" spans="1:44" x14ac:dyDescent="0.25">
      <c r="A422" s="104"/>
      <c r="B422" s="104"/>
      <c r="C422" s="104"/>
      <c r="D422" s="104"/>
      <c r="E422" s="104"/>
      <c r="F422" s="104"/>
      <c r="G422" s="104"/>
      <c r="H422" s="104"/>
      <c r="I422" s="104"/>
      <c r="J422" s="104"/>
      <c r="K422" s="104"/>
      <c r="L422" s="104"/>
      <c r="M422" s="104"/>
      <c r="N422" s="104"/>
      <c r="O422" s="104"/>
      <c r="P422" s="104"/>
      <c r="Q422" s="104"/>
      <c r="R422" s="104"/>
      <c r="S422" s="104"/>
      <c r="T422" s="104"/>
      <c r="U422" s="104"/>
      <c r="V422" s="104"/>
      <c r="W422" s="104"/>
      <c r="X422" s="104"/>
      <c r="Y422" s="104"/>
      <c r="Z422" s="104"/>
      <c r="AA422" s="104"/>
      <c r="AB422" s="104"/>
      <c r="AC422" s="104"/>
      <c r="AD422" s="104"/>
      <c r="AE422" s="104"/>
      <c r="AF422" s="104"/>
      <c r="AG422" s="104"/>
      <c r="AH422" s="104"/>
      <c r="AI422" s="104"/>
      <c r="AJ422" s="104"/>
      <c r="AK422" s="104"/>
      <c r="AL422" s="104"/>
      <c r="AM422" s="104"/>
      <c r="AN422" s="104"/>
      <c r="AO422" s="104"/>
      <c r="AP422" s="104"/>
      <c r="AQ422" s="104"/>
      <c r="AR422" s="104"/>
    </row>
    <row r="423" spans="1:44" x14ac:dyDescent="0.25">
      <c r="A423" s="104"/>
      <c r="B423" s="104"/>
      <c r="C423" s="104"/>
      <c r="D423" s="104"/>
      <c r="E423" s="104"/>
      <c r="F423" s="104"/>
      <c r="G423" s="104"/>
      <c r="H423" s="104"/>
      <c r="I423" s="104"/>
      <c r="J423" s="104"/>
      <c r="K423" s="104"/>
      <c r="L423" s="104"/>
      <c r="M423" s="104"/>
      <c r="N423" s="104"/>
      <c r="O423" s="104"/>
      <c r="P423" s="104"/>
      <c r="Q423" s="104"/>
      <c r="R423" s="104"/>
      <c r="S423" s="104"/>
      <c r="T423" s="104"/>
      <c r="U423" s="104"/>
      <c r="V423" s="104"/>
      <c r="W423" s="104"/>
      <c r="X423" s="104"/>
      <c r="Y423" s="104"/>
      <c r="Z423" s="104"/>
      <c r="AA423" s="104"/>
      <c r="AB423" s="104"/>
      <c r="AC423" s="104"/>
      <c r="AD423" s="104"/>
      <c r="AE423" s="104"/>
      <c r="AF423" s="104"/>
      <c r="AG423" s="104"/>
      <c r="AH423" s="104"/>
      <c r="AI423" s="104"/>
      <c r="AJ423" s="104"/>
      <c r="AK423" s="104"/>
      <c r="AL423" s="104"/>
      <c r="AM423" s="104"/>
      <c r="AN423" s="104"/>
      <c r="AO423" s="104"/>
      <c r="AP423" s="104"/>
      <c r="AQ423" s="104"/>
      <c r="AR423" s="104"/>
    </row>
    <row r="424" spans="1:44" x14ac:dyDescent="0.25">
      <c r="A424" s="104"/>
      <c r="B424" s="104"/>
      <c r="C424" s="104"/>
      <c r="D424" s="104"/>
      <c r="E424" s="104"/>
      <c r="F424" s="104"/>
      <c r="G424" s="104"/>
      <c r="H424" s="104"/>
      <c r="I424" s="104"/>
      <c r="J424" s="104"/>
      <c r="K424" s="104"/>
      <c r="L424" s="104"/>
      <c r="M424" s="104"/>
      <c r="N424" s="104"/>
      <c r="O424" s="104"/>
      <c r="P424" s="104"/>
      <c r="Q424" s="104"/>
      <c r="R424" s="104"/>
      <c r="S424" s="104"/>
      <c r="T424" s="104"/>
      <c r="U424" s="104"/>
      <c r="V424" s="104"/>
      <c r="W424" s="104"/>
      <c r="X424" s="104"/>
      <c r="Y424" s="104"/>
      <c r="Z424" s="104"/>
      <c r="AA424" s="104"/>
      <c r="AB424" s="104"/>
      <c r="AC424" s="104"/>
      <c r="AD424" s="104"/>
      <c r="AE424" s="104"/>
      <c r="AF424" s="104"/>
      <c r="AG424" s="104"/>
      <c r="AH424" s="104"/>
      <c r="AI424" s="104"/>
      <c r="AJ424" s="104"/>
      <c r="AK424" s="104"/>
      <c r="AL424" s="104"/>
      <c r="AM424" s="104"/>
      <c r="AN424" s="104"/>
      <c r="AO424" s="104"/>
      <c r="AP424" s="104"/>
      <c r="AQ424" s="104"/>
      <c r="AR424" s="104"/>
    </row>
    <row r="425" spans="1:44" x14ac:dyDescent="0.25">
      <c r="A425" s="104"/>
      <c r="B425" s="104"/>
      <c r="C425" s="104"/>
      <c r="D425" s="104"/>
      <c r="E425" s="104"/>
      <c r="F425" s="104"/>
      <c r="G425" s="104"/>
      <c r="H425" s="104"/>
      <c r="I425" s="104"/>
      <c r="J425" s="104"/>
      <c r="K425" s="104"/>
      <c r="L425" s="104"/>
      <c r="M425" s="104"/>
      <c r="N425" s="104"/>
      <c r="O425" s="104"/>
      <c r="P425" s="104"/>
      <c r="Q425" s="104"/>
      <c r="R425" s="104"/>
      <c r="S425" s="104"/>
      <c r="T425" s="104"/>
      <c r="U425" s="104"/>
      <c r="V425" s="104"/>
      <c r="W425" s="104"/>
      <c r="X425" s="104"/>
      <c r="Y425" s="104"/>
      <c r="Z425" s="104"/>
      <c r="AA425" s="104"/>
      <c r="AB425" s="104"/>
      <c r="AC425" s="104"/>
      <c r="AD425" s="104"/>
      <c r="AE425" s="104"/>
      <c r="AF425" s="104"/>
      <c r="AG425" s="104"/>
      <c r="AH425" s="104"/>
      <c r="AI425" s="104"/>
      <c r="AJ425" s="104"/>
      <c r="AK425" s="104"/>
      <c r="AL425" s="104"/>
      <c r="AM425" s="104"/>
      <c r="AN425" s="104"/>
      <c r="AO425" s="104"/>
      <c r="AP425" s="104"/>
      <c r="AQ425" s="104"/>
      <c r="AR425" s="104"/>
    </row>
    <row r="426" spans="1:44" x14ac:dyDescent="0.25">
      <c r="A426" s="104"/>
      <c r="B426" s="104"/>
      <c r="C426" s="104"/>
      <c r="D426" s="104"/>
      <c r="E426" s="104"/>
      <c r="F426" s="104"/>
      <c r="G426" s="104"/>
      <c r="H426" s="104"/>
      <c r="I426" s="104"/>
      <c r="J426" s="104"/>
      <c r="K426" s="104"/>
      <c r="L426" s="104"/>
      <c r="M426" s="104"/>
      <c r="N426" s="104"/>
      <c r="O426" s="104"/>
      <c r="P426" s="104"/>
      <c r="Q426" s="104"/>
      <c r="R426" s="104"/>
      <c r="S426" s="104"/>
      <c r="T426" s="104"/>
      <c r="U426" s="104"/>
      <c r="V426" s="104"/>
      <c r="W426" s="104"/>
      <c r="X426" s="104"/>
      <c r="Y426" s="104"/>
      <c r="Z426" s="104"/>
      <c r="AA426" s="104"/>
      <c r="AB426" s="104"/>
      <c r="AC426" s="104"/>
      <c r="AD426" s="104"/>
      <c r="AE426" s="104"/>
      <c r="AF426" s="104"/>
      <c r="AG426" s="104"/>
      <c r="AH426" s="104"/>
      <c r="AI426" s="104"/>
      <c r="AJ426" s="104"/>
      <c r="AK426" s="104"/>
      <c r="AL426" s="104"/>
      <c r="AM426" s="104"/>
      <c r="AN426" s="104"/>
      <c r="AO426" s="104"/>
      <c r="AP426" s="104"/>
      <c r="AQ426" s="104"/>
      <c r="AR426" s="104"/>
    </row>
    <row r="427" spans="1:44" x14ac:dyDescent="0.25">
      <c r="A427" s="104"/>
      <c r="B427" s="104"/>
      <c r="C427" s="104"/>
      <c r="D427" s="104"/>
      <c r="E427" s="104"/>
      <c r="F427" s="104"/>
      <c r="G427" s="104"/>
      <c r="H427" s="104"/>
      <c r="I427" s="104"/>
      <c r="J427" s="104"/>
      <c r="K427" s="104"/>
      <c r="L427" s="104"/>
      <c r="M427" s="104"/>
      <c r="N427" s="104"/>
      <c r="O427" s="104"/>
      <c r="P427" s="104"/>
      <c r="Q427" s="104"/>
      <c r="R427" s="104"/>
      <c r="S427" s="104"/>
      <c r="T427" s="104"/>
      <c r="U427" s="104"/>
      <c r="V427" s="104"/>
      <c r="W427" s="104"/>
      <c r="X427" s="104"/>
      <c r="Y427" s="104"/>
      <c r="Z427" s="104"/>
      <c r="AA427" s="104"/>
      <c r="AB427" s="104"/>
      <c r="AC427" s="104"/>
      <c r="AD427" s="104"/>
      <c r="AE427" s="104"/>
      <c r="AF427" s="104"/>
      <c r="AG427" s="104"/>
      <c r="AH427" s="104"/>
      <c r="AI427" s="104"/>
      <c r="AJ427" s="104"/>
      <c r="AK427" s="104"/>
      <c r="AL427" s="104"/>
      <c r="AM427" s="104"/>
      <c r="AN427" s="104"/>
      <c r="AO427" s="104"/>
      <c r="AP427" s="104"/>
      <c r="AQ427" s="104"/>
      <c r="AR427" s="104"/>
    </row>
    <row r="428" spans="1:44" x14ac:dyDescent="0.25">
      <c r="A428" s="104"/>
      <c r="B428" s="104"/>
      <c r="C428" s="104"/>
      <c r="D428" s="104"/>
      <c r="E428" s="104"/>
      <c r="F428" s="104"/>
      <c r="G428" s="104"/>
      <c r="H428" s="104"/>
      <c r="I428" s="104"/>
      <c r="J428" s="104"/>
      <c r="K428" s="104"/>
      <c r="L428" s="104"/>
      <c r="M428" s="104"/>
      <c r="N428" s="104"/>
      <c r="O428" s="104"/>
      <c r="P428" s="104"/>
      <c r="Q428" s="104"/>
      <c r="R428" s="104"/>
      <c r="S428" s="104"/>
      <c r="T428" s="104"/>
      <c r="U428" s="104"/>
      <c r="V428" s="104"/>
      <c r="W428" s="104"/>
      <c r="X428" s="104"/>
      <c r="Y428" s="104"/>
      <c r="Z428" s="104"/>
      <c r="AA428" s="104"/>
      <c r="AB428" s="104"/>
      <c r="AC428" s="104"/>
      <c r="AD428" s="104"/>
      <c r="AE428" s="104"/>
      <c r="AF428" s="104"/>
      <c r="AG428" s="104"/>
      <c r="AH428" s="104"/>
      <c r="AI428" s="104"/>
      <c r="AJ428" s="104"/>
      <c r="AK428" s="104"/>
      <c r="AL428" s="104"/>
      <c r="AM428" s="104"/>
      <c r="AN428" s="104"/>
      <c r="AO428" s="104"/>
      <c r="AP428" s="104"/>
      <c r="AQ428" s="104"/>
      <c r="AR428" s="104"/>
    </row>
    <row r="429" spans="1:44" x14ac:dyDescent="0.25">
      <c r="A429" s="104"/>
      <c r="B429" s="104"/>
      <c r="C429" s="104"/>
      <c r="D429" s="104"/>
      <c r="E429" s="104"/>
      <c r="F429" s="104"/>
      <c r="G429" s="104"/>
      <c r="H429" s="104"/>
      <c r="I429" s="104"/>
      <c r="J429" s="104"/>
      <c r="K429" s="104"/>
      <c r="L429" s="104"/>
      <c r="M429" s="104"/>
      <c r="N429" s="104"/>
      <c r="O429" s="104"/>
      <c r="P429" s="104"/>
      <c r="Q429" s="104"/>
      <c r="R429" s="104"/>
      <c r="S429" s="104"/>
      <c r="T429" s="104"/>
      <c r="U429" s="104"/>
      <c r="V429" s="104"/>
      <c r="W429" s="104"/>
      <c r="X429" s="104"/>
      <c r="Y429" s="104"/>
      <c r="Z429" s="104"/>
      <c r="AA429" s="104"/>
      <c r="AB429" s="104"/>
      <c r="AC429" s="104"/>
      <c r="AD429" s="104"/>
      <c r="AE429" s="104"/>
      <c r="AF429" s="104"/>
      <c r="AG429" s="104"/>
      <c r="AH429" s="104"/>
      <c r="AI429" s="104"/>
      <c r="AJ429" s="104"/>
      <c r="AK429" s="104"/>
      <c r="AL429" s="104"/>
      <c r="AM429" s="104"/>
      <c r="AN429" s="104"/>
      <c r="AO429" s="104"/>
      <c r="AP429" s="104"/>
      <c r="AQ429" s="104"/>
      <c r="AR429" s="104"/>
    </row>
    <row r="430" spans="1:44" x14ac:dyDescent="0.25">
      <c r="A430" s="104"/>
      <c r="B430" s="104"/>
      <c r="C430" s="104"/>
      <c r="D430" s="104"/>
      <c r="E430" s="104"/>
      <c r="F430" s="104"/>
      <c r="G430" s="104"/>
      <c r="H430" s="104"/>
      <c r="I430" s="104"/>
      <c r="J430" s="104"/>
      <c r="K430" s="104"/>
      <c r="L430" s="104"/>
      <c r="M430" s="104"/>
      <c r="N430" s="104"/>
      <c r="O430" s="104"/>
      <c r="P430" s="104"/>
      <c r="Q430" s="104"/>
      <c r="R430" s="104"/>
      <c r="S430" s="104"/>
      <c r="T430" s="104"/>
      <c r="U430" s="104"/>
      <c r="V430" s="104"/>
      <c r="W430" s="104"/>
      <c r="X430" s="104"/>
      <c r="Y430" s="104"/>
      <c r="Z430" s="104"/>
      <c r="AA430" s="104"/>
      <c r="AB430" s="104"/>
      <c r="AC430" s="104"/>
      <c r="AD430" s="104"/>
      <c r="AE430" s="104"/>
      <c r="AF430" s="104"/>
      <c r="AG430" s="104"/>
      <c r="AH430" s="104"/>
      <c r="AI430" s="104"/>
      <c r="AJ430" s="104"/>
      <c r="AK430" s="104"/>
      <c r="AL430" s="104"/>
      <c r="AM430" s="104"/>
      <c r="AN430" s="104"/>
      <c r="AO430" s="104"/>
      <c r="AP430" s="104"/>
      <c r="AQ430" s="104"/>
      <c r="AR430" s="104"/>
    </row>
    <row r="431" spans="1:44" x14ac:dyDescent="0.25">
      <c r="A431" s="104"/>
      <c r="B431" s="104"/>
      <c r="C431" s="104"/>
      <c r="D431" s="104"/>
      <c r="E431" s="104"/>
      <c r="F431" s="104"/>
      <c r="G431" s="104"/>
      <c r="H431" s="104"/>
      <c r="I431" s="104"/>
      <c r="J431" s="104"/>
      <c r="K431" s="104"/>
      <c r="L431" s="104"/>
      <c r="M431" s="104"/>
      <c r="N431" s="104"/>
      <c r="O431" s="104"/>
      <c r="P431" s="104"/>
      <c r="Q431" s="104"/>
      <c r="R431" s="104"/>
      <c r="S431" s="104"/>
      <c r="T431" s="104"/>
      <c r="U431" s="104"/>
      <c r="V431" s="104"/>
      <c r="W431" s="104"/>
      <c r="X431" s="104"/>
      <c r="Y431" s="104"/>
      <c r="Z431" s="104"/>
      <c r="AA431" s="104"/>
      <c r="AB431" s="104"/>
      <c r="AC431" s="104"/>
      <c r="AD431" s="104"/>
      <c r="AE431" s="104"/>
      <c r="AF431" s="104"/>
      <c r="AG431" s="104"/>
      <c r="AH431" s="104"/>
      <c r="AI431" s="104"/>
      <c r="AJ431" s="104"/>
      <c r="AK431" s="104"/>
      <c r="AL431" s="104"/>
      <c r="AM431" s="104"/>
      <c r="AN431" s="104"/>
      <c r="AO431" s="104"/>
      <c r="AP431" s="104"/>
      <c r="AQ431" s="104"/>
      <c r="AR431" s="104"/>
    </row>
    <row r="432" spans="1:44" x14ac:dyDescent="0.25">
      <c r="A432" s="104"/>
      <c r="B432" s="104"/>
      <c r="C432" s="104"/>
      <c r="D432" s="104"/>
      <c r="E432" s="104"/>
      <c r="F432" s="104"/>
      <c r="G432" s="104"/>
      <c r="H432" s="104"/>
      <c r="I432" s="104"/>
      <c r="J432" s="104"/>
      <c r="K432" s="104"/>
      <c r="L432" s="104"/>
      <c r="M432" s="104"/>
      <c r="N432" s="104"/>
      <c r="O432" s="104"/>
      <c r="P432" s="104"/>
      <c r="Q432" s="104"/>
      <c r="R432" s="104"/>
      <c r="S432" s="104"/>
      <c r="T432" s="104"/>
      <c r="U432" s="104"/>
      <c r="V432" s="104"/>
      <c r="W432" s="104"/>
      <c r="X432" s="104"/>
      <c r="Y432" s="104"/>
      <c r="Z432" s="104"/>
      <c r="AA432" s="104"/>
      <c r="AB432" s="104"/>
      <c r="AC432" s="104"/>
      <c r="AD432" s="104"/>
      <c r="AE432" s="104"/>
      <c r="AF432" s="104"/>
      <c r="AG432" s="104"/>
      <c r="AH432" s="104"/>
      <c r="AI432" s="104"/>
      <c r="AJ432" s="104"/>
      <c r="AK432" s="104"/>
      <c r="AL432" s="104"/>
      <c r="AM432" s="104"/>
      <c r="AN432" s="104"/>
      <c r="AO432" s="104"/>
      <c r="AP432" s="104"/>
      <c r="AQ432" s="104"/>
      <c r="AR432" s="104"/>
    </row>
    <row r="433" spans="1:44" x14ac:dyDescent="0.25">
      <c r="A433" s="104"/>
      <c r="B433" s="104"/>
      <c r="C433" s="104"/>
      <c r="D433" s="104"/>
      <c r="E433" s="104"/>
      <c r="F433" s="104"/>
      <c r="G433" s="104"/>
      <c r="H433" s="104"/>
      <c r="I433" s="104"/>
      <c r="J433" s="104"/>
      <c r="K433" s="104"/>
      <c r="L433" s="104"/>
      <c r="M433" s="104"/>
      <c r="N433" s="104"/>
      <c r="O433" s="104"/>
      <c r="P433" s="104"/>
      <c r="Q433" s="104"/>
      <c r="R433" s="104"/>
      <c r="S433" s="104"/>
      <c r="T433" s="104"/>
      <c r="U433" s="104"/>
      <c r="V433" s="104"/>
      <c r="W433" s="104"/>
      <c r="X433" s="104"/>
      <c r="Y433" s="104"/>
      <c r="Z433" s="104"/>
      <c r="AA433" s="104"/>
      <c r="AB433" s="104"/>
      <c r="AC433" s="104"/>
      <c r="AD433" s="104"/>
      <c r="AE433" s="104"/>
      <c r="AF433" s="104"/>
      <c r="AG433" s="104"/>
      <c r="AH433" s="104"/>
      <c r="AI433" s="104"/>
      <c r="AJ433" s="104"/>
      <c r="AK433" s="104"/>
      <c r="AL433" s="104"/>
      <c r="AM433" s="104"/>
      <c r="AN433" s="104"/>
      <c r="AO433" s="104"/>
      <c r="AP433" s="104"/>
      <c r="AQ433" s="104"/>
      <c r="AR433" s="104"/>
    </row>
    <row r="434" spans="1:44" x14ac:dyDescent="0.25">
      <c r="A434" s="104"/>
      <c r="B434" s="104"/>
      <c r="C434" s="104"/>
      <c r="D434" s="104"/>
      <c r="E434" s="104"/>
      <c r="F434" s="104"/>
      <c r="G434" s="104"/>
      <c r="H434" s="104"/>
      <c r="I434" s="104"/>
      <c r="J434" s="104"/>
      <c r="K434" s="104"/>
      <c r="L434" s="104"/>
      <c r="M434" s="104"/>
      <c r="N434" s="104"/>
      <c r="O434" s="104"/>
      <c r="P434" s="104"/>
      <c r="Q434" s="104"/>
      <c r="R434" s="104"/>
      <c r="S434" s="104"/>
      <c r="T434" s="104"/>
      <c r="U434" s="104"/>
      <c r="V434" s="104"/>
      <c r="W434" s="104"/>
      <c r="X434" s="104"/>
      <c r="Y434" s="104"/>
      <c r="Z434" s="104"/>
      <c r="AA434" s="104"/>
      <c r="AB434" s="104"/>
      <c r="AC434" s="104"/>
      <c r="AD434" s="104"/>
      <c r="AE434" s="104"/>
      <c r="AF434" s="104"/>
      <c r="AG434" s="104"/>
      <c r="AH434" s="104"/>
      <c r="AI434" s="104"/>
      <c r="AJ434" s="104"/>
      <c r="AK434" s="104"/>
      <c r="AL434" s="104"/>
      <c r="AM434" s="104"/>
      <c r="AN434" s="104"/>
      <c r="AO434" s="104"/>
      <c r="AP434" s="104"/>
      <c r="AQ434" s="104"/>
      <c r="AR434" s="104"/>
    </row>
    <row r="435" spans="1:44" x14ac:dyDescent="0.25">
      <c r="A435" s="104"/>
      <c r="B435" s="104"/>
      <c r="C435" s="104"/>
      <c r="D435" s="104"/>
      <c r="E435" s="104"/>
      <c r="F435" s="104"/>
      <c r="G435" s="104"/>
      <c r="H435" s="104"/>
      <c r="I435" s="104"/>
      <c r="J435" s="104"/>
      <c r="K435" s="104"/>
      <c r="L435" s="104"/>
      <c r="M435" s="104"/>
      <c r="N435" s="104"/>
      <c r="O435" s="104"/>
      <c r="P435" s="104"/>
      <c r="Q435" s="104"/>
      <c r="R435" s="104"/>
      <c r="S435" s="104"/>
      <c r="T435" s="104"/>
      <c r="U435" s="104"/>
      <c r="V435" s="104"/>
      <c r="W435" s="104"/>
      <c r="X435" s="104"/>
      <c r="Y435" s="104"/>
      <c r="Z435" s="104"/>
      <c r="AA435" s="104"/>
      <c r="AB435" s="104"/>
      <c r="AC435" s="104"/>
      <c r="AD435" s="104"/>
      <c r="AE435" s="104"/>
      <c r="AF435" s="104"/>
      <c r="AG435" s="104"/>
      <c r="AH435" s="104"/>
      <c r="AI435" s="104"/>
      <c r="AJ435" s="104"/>
      <c r="AK435" s="104"/>
      <c r="AL435" s="104"/>
      <c r="AM435" s="104"/>
      <c r="AN435" s="104"/>
      <c r="AO435" s="104"/>
      <c r="AP435" s="104"/>
      <c r="AQ435" s="104"/>
      <c r="AR435" s="104"/>
    </row>
    <row r="436" spans="1:44" x14ac:dyDescent="0.25">
      <c r="A436" s="104"/>
      <c r="B436" s="104"/>
      <c r="C436" s="104"/>
      <c r="D436" s="104"/>
      <c r="E436" s="104"/>
      <c r="F436" s="104"/>
      <c r="G436" s="104"/>
      <c r="H436" s="104"/>
      <c r="I436" s="104"/>
      <c r="J436" s="104"/>
      <c r="K436" s="104"/>
      <c r="L436" s="104"/>
      <c r="M436" s="104"/>
      <c r="N436" s="104"/>
      <c r="O436" s="104"/>
      <c r="P436" s="104"/>
      <c r="Q436" s="104"/>
      <c r="R436" s="104"/>
      <c r="S436" s="104"/>
      <c r="T436" s="104"/>
      <c r="U436" s="104"/>
      <c r="V436" s="104"/>
      <c r="W436" s="104"/>
      <c r="X436" s="104"/>
      <c r="Y436" s="104"/>
      <c r="Z436" s="104"/>
      <c r="AA436" s="104"/>
      <c r="AB436" s="104"/>
      <c r="AC436" s="104"/>
      <c r="AD436" s="104"/>
      <c r="AE436" s="104"/>
      <c r="AF436" s="104"/>
      <c r="AG436" s="104"/>
      <c r="AH436" s="104"/>
      <c r="AI436" s="104"/>
      <c r="AJ436" s="104"/>
      <c r="AK436" s="104"/>
      <c r="AL436" s="104"/>
      <c r="AM436" s="104"/>
      <c r="AN436" s="104"/>
      <c r="AO436" s="104"/>
      <c r="AP436" s="104"/>
      <c r="AQ436" s="104"/>
      <c r="AR436" s="104"/>
    </row>
    <row r="437" spans="1:44" x14ac:dyDescent="0.25">
      <c r="A437" s="104"/>
      <c r="B437" s="104"/>
      <c r="C437" s="104"/>
      <c r="D437" s="104"/>
      <c r="E437" s="104"/>
      <c r="F437" s="104"/>
      <c r="G437" s="104"/>
      <c r="H437" s="104"/>
      <c r="I437" s="104"/>
      <c r="J437" s="104"/>
      <c r="K437" s="104"/>
      <c r="L437" s="104"/>
      <c r="M437" s="104"/>
      <c r="N437" s="104"/>
      <c r="O437" s="104"/>
      <c r="P437" s="104"/>
      <c r="Q437" s="104"/>
      <c r="R437" s="104"/>
      <c r="S437" s="104"/>
      <c r="T437" s="104"/>
      <c r="U437" s="104"/>
      <c r="V437" s="104"/>
      <c r="W437" s="104"/>
      <c r="X437" s="104"/>
      <c r="Y437" s="104"/>
      <c r="Z437" s="104"/>
      <c r="AA437" s="104"/>
      <c r="AB437" s="104"/>
      <c r="AC437" s="104"/>
      <c r="AD437" s="104"/>
      <c r="AE437" s="104"/>
      <c r="AF437" s="104"/>
      <c r="AG437" s="104"/>
      <c r="AH437" s="104"/>
      <c r="AI437" s="104"/>
      <c r="AJ437" s="104"/>
      <c r="AK437" s="104"/>
      <c r="AL437" s="104"/>
      <c r="AM437" s="104"/>
      <c r="AN437" s="104"/>
      <c r="AO437" s="104"/>
      <c r="AP437" s="104"/>
      <c r="AQ437" s="104"/>
      <c r="AR437" s="104"/>
    </row>
    <row r="438" spans="1:44" x14ac:dyDescent="0.25">
      <c r="A438" s="104"/>
      <c r="B438" s="104"/>
      <c r="C438" s="104"/>
      <c r="D438" s="104"/>
      <c r="E438" s="104"/>
      <c r="F438" s="104"/>
      <c r="G438" s="104"/>
      <c r="H438" s="104"/>
      <c r="I438" s="104"/>
      <c r="J438" s="104"/>
      <c r="K438" s="104"/>
      <c r="L438" s="104"/>
      <c r="M438" s="104"/>
      <c r="N438" s="104"/>
      <c r="O438" s="104"/>
      <c r="P438" s="104"/>
      <c r="Q438" s="104"/>
      <c r="R438" s="104"/>
      <c r="S438" s="104"/>
      <c r="T438" s="104"/>
      <c r="U438" s="104"/>
      <c r="V438" s="104"/>
      <c r="W438" s="104"/>
      <c r="X438" s="104"/>
      <c r="Y438" s="104"/>
      <c r="Z438" s="104"/>
      <c r="AA438" s="104"/>
      <c r="AB438" s="104"/>
      <c r="AC438" s="104"/>
      <c r="AD438" s="104"/>
      <c r="AE438" s="104"/>
      <c r="AF438" s="104"/>
      <c r="AG438" s="104"/>
      <c r="AH438" s="104"/>
      <c r="AI438" s="104"/>
      <c r="AJ438" s="104"/>
      <c r="AK438" s="104"/>
      <c r="AL438" s="104"/>
      <c r="AM438" s="104"/>
      <c r="AN438" s="104"/>
      <c r="AO438" s="104"/>
      <c r="AP438" s="104"/>
      <c r="AQ438" s="104"/>
      <c r="AR438" s="104"/>
    </row>
    <row r="439" spans="1:44" x14ac:dyDescent="0.25">
      <c r="A439" s="104"/>
      <c r="B439" s="104"/>
      <c r="C439" s="104"/>
      <c r="D439" s="104"/>
      <c r="E439" s="104"/>
      <c r="F439" s="104"/>
      <c r="G439" s="104"/>
      <c r="H439" s="104"/>
      <c r="I439" s="104"/>
      <c r="J439" s="104"/>
      <c r="K439" s="104"/>
      <c r="L439" s="104"/>
      <c r="M439" s="104"/>
      <c r="N439" s="104"/>
      <c r="O439" s="104"/>
      <c r="P439" s="104"/>
      <c r="Q439" s="104"/>
      <c r="R439" s="104"/>
      <c r="S439" s="104"/>
      <c r="T439" s="104"/>
      <c r="U439" s="104"/>
      <c r="V439" s="104"/>
      <c r="W439" s="104"/>
      <c r="X439" s="104"/>
      <c r="Y439" s="104"/>
      <c r="Z439" s="104"/>
      <c r="AA439" s="104"/>
      <c r="AB439" s="104"/>
      <c r="AC439" s="104"/>
      <c r="AD439" s="104"/>
      <c r="AE439" s="104"/>
      <c r="AF439" s="104"/>
      <c r="AG439" s="104"/>
      <c r="AH439" s="104"/>
      <c r="AI439" s="104"/>
      <c r="AJ439" s="104"/>
      <c r="AK439" s="104"/>
      <c r="AL439" s="104"/>
      <c r="AM439" s="104"/>
      <c r="AN439" s="104"/>
      <c r="AO439" s="104"/>
      <c r="AP439" s="104"/>
      <c r="AQ439" s="104"/>
      <c r="AR439" s="104"/>
    </row>
    <row r="440" spans="1:44" x14ac:dyDescent="0.25">
      <c r="A440" s="104"/>
      <c r="B440" s="104"/>
      <c r="C440" s="104"/>
      <c r="D440" s="104"/>
      <c r="E440" s="104"/>
      <c r="F440" s="104"/>
      <c r="G440" s="104"/>
      <c r="H440" s="104"/>
      <c r="I440" s="104"/>
      <c r="J440" s="104"/>
      <c r="K440" s="104"/>
      <c r="L440" s="104"/>
      <c r="M440" s="104"/>
      <c r="N440" s="104"/>
      <c r="O440" s="104"/>
      <c r="P440" s="104"/>
      <c r="Q440" s="104"/>
      <c r="R440" s="104"/>
      <c r="S440" s="104"/>
      <c r="T440" s="104"/>
      <c r="U440" s="104"/>
      <c r="V440" s="104"/>
      <c r="W440" s="104"/>
      <c r="X440" s="104"/>
      <c r="Y440" s="104"/>
      <c r="Z440" s="104"/>
      <c r="AA440" s="104"/>
      <c r="AB440" s="104"/>
      <c r="AC440" s="104"/>
      <c r="AD440" s="104"/>
      <c r="AE440" s="104"/>
      <c r="AF440" s="104"/>
      <c r="AG440" s="104"/>
      <c r="AH440" s="104"/>
      <c r="AI440" s="104"/>
      <c r="AJ440" s="104"/>
      <c r="AK440" s="104"/>
      <c r="AL440" s="104"/>
      <c r="AM440" s="104"/>
      <c r="AN440" s="104"/>
      <c r="AO440" s="104"/>
      <c r="AP440" s="104"/>
      <c r="AQ440" s="104"/>
      <c r="AR440" s="104"/>
    </row>
    <row r="441" spans="1:44" x14ac:dyDescent="0.25">
      <c r="A441" s="104"/>
      <c r="B441" s="104"/>
      <c r="C441" s="104"/>
      <c r="D441" s="104"/>
      <c r="E441" s="104"/>
      <c r="F441" s="104"/>
      <c r="G441" s="104"/>
      <c r="H441" s="104"/>
      <c r="I441" s="104"/>
      <c r="J441" s="104"/>
      <c r="K441" s="104"/>
      <c r="L441" s="104"/>
      <c r="M441" s="104"/>
      <c r="N441" s="104"/>
      <c r="O441" s="104"/>
      <c r="P441" s="104"/>
      <c r="Q441" s="104"/>
      <c r="R441" s="104"/>
      <c r="S441" s="104"/>
      <c r="T441" s="104"/>
      <c r="U441" s="104"/>
      <c r="V441" s="104"/>
      <c r="W441" s="104"/>
      <c r="X441" s="104"/>
      <c r="Y441" s="104"/>
      <c r="Z441" s="104"/>
      <c r="AA441" s="104"/>
      <c r="AB441" s="104"/>
      <c r="AC441" s="104"/>
      <c r="AD441" s="104"/>
      <c r="AE441" s="104"/>
      <c r="AF441" s="104"/>
      <c r="AG441" s="104"/>
      <c r="AH441" s="104"/>
      <c r="AI441" s="104"/>
      <c r="AJ441" s="104"/>
      <c r="AK441" s="104"/>
      <c r="AL441" s="104"/>
      <c r="AM441" s="104"/>
      <c r="AN441" s="104"/>
      <c r="AO441" s="104"/>
      <c r="AP441" s="104"/>
      <c r="AQ441" s="104"/>
      <c r="AR441" s="104"/>
    </row>
    <row r="442" spans="1:44" x14ac:dyDescent="0.25">
      <c r="A442" s="104"/>
      <c r="B442" s="104"/>
      <c r="C442" s="104"/>
      <c r="D442" s="104"/>
      <c r="E442" s="104"/>
      <c r="F442" s="104"/>
      <c r="G442" s="104"/>
      <c r="H442" s="104"/>
      <c r="I442" s="104"/>
      <c r="J442" s="104"/>
      <c r="K442" s="104"/>
      <c r="L442" s="104"/>
      <c r="M442" s="104"/>
      <c r="N442" s="104"/>
      <c r="O442" s="104"/>
      <c r="P442" s="104"/>
      <c r="Q442" s="104"/>
      <c r="R442" s="104"/>
      <c r="S442" s="104"/>
      <c r="T442" s="104"/>
      <c r="U442" s="104"/>
      <c r="V442" s="104"/>
      <c r="W442" s="104"/>
      <c r="X442" s="104"/>
      <c r="Y442" s="104"/>
      <c r="Z442" s="104"/>
      <c r="AA442" s="104"/>
      <c r="AB442" s="104"/>
      <c r="AC442" s="104"/>
      <c r="AD442" s="104"/>
      <c r="AE442" s="104"/>
      <c r="AF442" s="104"/>
      <c r="AG442" s="104"/>
      <c r="AH442" s="104"/>
      <c r="AI442" s="104"/>
      <c r="AJ442" s="104"/>
      <c r="AK442" s="104"/>
      <c r="AL442" s="104"/>
      <c r="AM442" s="104"/>
      <c r="AN442" s="104"/>
      <c r="AO442" s="104"/>
      <c r="AP442" s="104"/>
      <c r="AQ442" s="104"/>
      <c r="AR442" s="104"/>
    </row>
    <row r="443" spans="1:44" x14ac:dyDescent="0.25">
      <c r="A443" s="104"/>
      <c r="B443" s="104"/>
      <c r="C443" s="104"/>
      <c r="D443" s="104"/>
      <c r="E443" s="104"/>
      <c r="F443" s="104"/>
      <c r="G443" s="104"/>
      <c r="H443" s="104"/>
      <c r="I443" s="104"/>
      <c r="J443" s="104"/>
      <c r="K443" s="104"/>
      <c r="L443" s="104"/>
      <c r="M443" s="104"/>
      <c r="N443" s="104"/>
      <c r="O443" s="104"/>
      <c r="P443" s="104"/>
      <c r="Q443" s="104"/>
      <c r="R443" s="104"/>
      <c r="S443" s="104"/>
      <c r="T443" s="104"/>
      <c r="U443" s="104"/>
      <c r="V443" s="104"/>
      <c r="W443" s="104"/>
      <c r="X443" s="104"/>
      <c r="Y443" s="104"/>
      <c r="Z443" s="104"/>
      <c r="AA443" s="104"/>
      <c r="AB443" s="104"/>
      <c r="AC443" s="104"/>
      <c r="AD443" s="104"/>
      <c r="AE443" s="104"/>
      <c r="AF443" s="104"/>
      <c r="AG443" s="104"/>
      <c r="AH443" s="104"/>
      <c r="AI443" s="104"/>
      <c r="AJ443" s="104"/>
      <c r="AK443" s="104"/>
      <c r="AL443" s="104"/>
      <c r="AM443" s="104"/>
      <c r="AN443" s="104"/>
      <c r="AO443" s="104"/>
      <c r="AP443" s="104"/>
      <c r="AQ443" s="104"/>
      <c r="AR443" s="104"/>
    </row>
    <row r="444" spans="1:44" x14ac:dyDescent="0.25">
      <c r="A444" s="104"/>
      <c r="B444" s="104"/>
      <c r="C444" s="104"/>
      <c r="D444" s="104"/>
      <c r="E444" s="104"/>
      <c r="F444" s="104"/>
      <c r="G444" s="104"/>
      <c r="H444" s="104"/>
      <c r="I444" s="104"/>
      <c r="J444" s="104"/>
      <c r="K444" s="104"/>
      <c r="L444" s="104"/>
      <c r="M444" s="104"/>
      <c r="N444" s="104"/>
      <c r="O444" s="104"/>
      <c r="P444" s="104"/>
      <c r="Q444" s="104"/>
      <c r="R444" s="104"/>
      <c r="S444" s="104"/>
      <c r="T444" s="104"/>
      <c r="U444" s="104"/>
      <c r="V444" s="104"/>
      <c r="W444" s="104"/>
      <c r="X444" s="104"/>
      <c r="Y444" s="104"/>
      <c r="Z444" s="104"/>
      <c r="AA444" s="104"/>
      <c r="AB444" s="104"/>
      <c r="AC444" s="104"/>
      <c r="AD444" s="104"/>
      <c r="AE444" s="104"/>
      <c r="AF444" s="104"/>
      <c r="AG444" s="104"/>
      <c r="AH444" s="104"/>
      <c r="AI444" s="104"/>
      <c r="AJ444" s="104"/>
      <c r="AK444" s="104"/>
      <c r="AL444" s="104"/>
      <c r="AM444" s="104"/>
      <c r="AN444" s="104"/>
      <c r="AO444" s="104"/>
      <c r="AP444" s="104"/>
      <c r="AQ444" s="104"/>
      <c r="AR444" s="104"/>
    </row>
    <row r="445" spans="1:44" x14ac:dyDescent="0.25">
      <c r="A445" s="104"/>
      <c r="B445" s="104"/>
      <c r="C445" s="104"/>
      <c r="D445" s="104"/>
      <c r="E445" s="104"/>
      <c r="F445" s="104"/>
      <c r="G445" s="104"/>
      <c r="H445" s="104"/>
      <c r="I445" s="104"/>
      <c r="J445" s="104"/>
      <c r="K445" s="104"/>
      <c r="L445" s="104"/>
      <c r="M445" s="104"/>
      <c r="N445" s="104"/>
      <c r="O445" s="104"/>
      <c r="P445" s="104"/>
      <c r="Q445" s="104"/>
      <c r="R445" s="104"/>
      <c r="S445" s="104"/>
      <c r="T445" s="104"/>
      <c r="U445" s="104"/>
      <c r="V445" s="104"/>
      <c r="W445" s="104"/>
      <c r="X445" s="104"/>
      <c r="Y445" s="104"/>
      <c r="Z445" s="104"/>
      <c r="AA445" s="104"/>
      <c r="AB445" s="104"/>
      <c r="AC445" s="104"/>
      <c r="AD445" s="104"/>
      <c r="AE445" s="104"/>
      <c r="AF445" s="104"/>
      <c r="AG445" s="104"/>
      <c r="AH445" s="104"/>
      <c r="AI445" s="104"/>
      <c r="AJ445" s="104"/>
      <c r="AK445" s="104"/>
      <c r="AL445" s="104"/>
      <c r="AM445" s="104"/>
      <c r="AN445" s="104"/>
      <c r="AO445" s="104"/>
      <c r="AP445" s="104"/>
      <c r="AQ445" s="104"/>
      <c r="AR445" s="104"/>
    </row>
    <row r="446" spans="1:44" x14ac:dyDescent="0.25">
      <c r="A446" s="104"/>
      <c r="B446" s="104"/>
      <c r="C446" s="104"/>
      <c r="D446" s="104"/>
      <c r="E446" s="104"/>
      <c r="F446" s="104"/>
      <c r="G446" s="104"/>
      <c r="H446" s="104"/>
      <c r="I446" s="104"/>
      <c r="J446" s="104"/>
      <c r="K446" s="104"/>
      <c r="L446" s="104"/>
      <c r="M446" s="104"/>
      <c r="N446" s="104"/>
      <c r="O446" s="104"/>
      <c r="P446" s="104"/>
      <c r="Q446" s="104"/>
      <c r="R446" s="104"/>
      <c r="S446" s="104"/>
      <c r="T446" s="104"/>
      <c r="U446" s="104"/>
      <c r="V446" s="104"/>
      <c r="W446" s="104"/>
      <c r="X446" s="104"/>
      <c r="Y446" s="104"/>
      <c r="Z446" s="104"/>
      <c r="AA446" s="104"/>
      <c r="AB446" s="104"/>
      <c r="AC446" s="104"/>
      <c r="AD446" s="104"/>
      <c r="AE446" s="104"/>
      <c r="AF446" s="104"/>
      <c r="AG446" s="104"/>
      <c r="AH446" s="104"/>
      <c r="AI446" s="104"/>
      <c r="AJ446" s="104"/>
      <c r="AK446" s="104"/>
      <c r="AL446" s="104"/>
      <c r="AM446" s="104"/>
      <c r="AN446" s="104"/>
      <c r="AO446" s="104"/>
      <c r="AP446" s="104"/>
      <c r="AQ446" s="104"/>
      <c r="AR446" s="104"/>
    </row>
    <row r="447" spans="1:44" x14ac:dyDescent="0.25">
      <c r="A447" s="104"/>
      <c r="B447" s="104"/>
      <c r="C447" s="104"/>
      <c r="D447" s="104"/>
      <c r="E447" s="104"/>
      <c r="F447" s="104"/>
      <c r="G447" s="104"/>
      <c r="H447" s="104"/>
      <c r="I447" s="104"/>
      <c r="J447" s="104"/>
      <c r="K447" s="104"/>
      <c r="L447" s="104"/>
      <c r="M447" s="104"/>
      <c r="N447" s="104"/>
      <c r="O447" s="104"/>
      <c r="P447" s="104"/>
      <c r="Q447" s="104"/>
      <c r="R447" s="104"/>
      <c r="S447" s="104"/>
      <c r="T447" s="104"/>
      <c r="U447" s="104"/>
      <c r="V447" s="104"/>
      <c r="W447" s="104"/>
      <c r="X447" s="104"/>
      <c r="Y447" s="104"/>
      <c r="Z447" s="104"/>
      <c r="AA447" s="104"/>
      <c r="AB447" s="104"/>
      <c r="AC447" s="104"/>
      <c r="AD447" s="104"/>
      <c r="AE447" s="104"/>
      <c r="AF447" s="104"/>
      <c r="AG447" s="104"/>
      <c r="AH447" s="104"/>
      <c r="AI447" s="104"/>
      <c r="AJ447" s="104"/>
      <c r="AK447" s="104"/>
      <c r="AL447" s="104"/>
      <c r="AM447" s="104"/>
      <c r="AN447" s="104"/>
      <c r="AO447" s="104"/>
      <c r="AP447" s="104"/>
      <c r="AQ447" s="104"/>
      <c r="AR447" s="104"/>
    </row>
    <row r="448" spans="1:44" x14ac:dyDescent="0.25">
      <c r="A448" s="104"/>
      <c r="B448" s="104"/>
      <c r="C448" s="104"/>
      <c r="D448" s="104"/>
      <c r="E448" s="104"/>
      <c r="F448" s="104"/>
      <c r="G448" s="104"/>
      <c r="H448" s="104"/>
      <c r="I448" s="104"/>
      <c r="J448" s="104"/>
      <c r="K448" s="104"/>
      <c r="L448" s="104"/>
      <c r="M448" s="104"/>
      <c r="N448" s="104"/>
      <c r="O448" s="104"/>
      <c r="P448" s="104"/>
      <c r="Q448" s="104"/>
      <c r="R448" s="104"/>
      <c r="S448" s="104"/>
      <c r="T448" s="104"/>
      <c r="U448" s="104"/>
      <c r="V448" s="104"/>
      <c r="W448" s="104"/>
      <c r="X448" s="104"/>
      <c r="Y448" s="104"/>
      <c r="Z448" s="104"/>
      <c r="AA448" s="104"/>
      <c r="AB448" s="104"/>
      <c r="AC448" s="104"/>
      <c r="AD448" s="104"/>
      <c r="AE448" s="104"/>
      <c r="AF448" s="104"/>
      <c r="AG448" s="104"/>
      <c r="AH448" s="104"/>
      <c r="AI448" s="104"/>
      <c r="AJ448" s="104"/>
      <c r="AK448" s="104"/>
      <c r="AL448" s="104"/>
      <c r="AM448" s="104"/>
      <c r="AN448" s="104"/>
      <c r="AO448" s="104"/>
      <c r="AP448" s="104"/>
      <c r="AQ448" s="104"/>
      <c r="AR448" s="104"/>
    </row>
    <row r="449" spans="1:44" x14ac:dyDescent="0.25">
      <c r="A449" s="104"/>
      <c r="B449" s="104"/>
      <c r="C449" s="104"/>
      <c r="D449" s="104"/>
      <c r="E449" s="104"/>
      <c r="F449" s="104"/>
      <c r="G449" s="104"/>
      <c r="H449" s="104"/>
      <c r="I449" s="104"/>
      <c r="J449" s="104"/>
      <c r="K449" s="104"/>
      <c r="L449" s="104"/>
      <c r="M449" s="104"/>
      <c r="N449" s="104"/>
      <c r="O449" s="104"/>
      <c r="P449" s="104"/>
      <c r="Q449" s="104"/>
      <c r="R449" s="104"/>
      <c r="S449" s="104"/>
      <c r="T449" s="104"/>
      <c r="U449" s="104"/>
      <c r="V449" s="104"/>
      <c r="W449" s="104"/>
      <c r="X449" s="104"/>
      <c r="Y449" s="104"/>
      <c r="Z449" s="104"/>
      <c r="AA449" s="104"/>
      <c r="AB449" s="104"/>
      <c r="AC449" s="104"/>
      <c r="AD449" s="104"/>
      <c r="AE449" s="104"/>
      <c r="AF449" s="104"/>
      <c r="AG449" s="104"/>
      <c r="AH449" s="104"/>
      <c r="AI449" s="104"/>
      <c r="AJ449" s="104"/>
      <c r="AK449" s="104"/>
      <c r="AL449" s="104"/>
      <c r="AM449" s="104"/>
      <c r="AN449" s="104"/>
      <c r="AO449" s="104"/>
      <c r="AP449" s="104"/>
      <c r="AQ449" s="104"/>
      <c r="AR449" s="104"/>
    </row>
    <row r="450" spans="1:44" x14ac:dyDescent="0.25">
      <c r="A450" s="104"/>
      <c r="B450" s="104"/>
      <c r="C450" s="104"/>
      <c r="D450" s="104"/>
      <c r="E450" s="104"/>
      <c r="F450" s="104"/>
      <c r="G450" s="104"/>
      <c r="H450" s="104"/>
      <c r="I450" s="104"/>
      <c r="J450" s="104"/>
      <c r="K450" s="104"/>
      <c r="L450" s="104"/>
      <c r="M450" s="104"/>
      <c r="N450" s="104"/>
      <c r="O450" s="104"/>
      <c r="P450" s="104"/>
      <c r="Q450" s="104"/>
      <c r="R450" s="104"/>
      <c r="S450" s="104"/>
      <c r="T450" s="104"/>
      <c r="U450" s="104"/>
      <c r="V450" s="104"/>
      <c r="W450" s="104"/>
      <c r="X450" s="104"/>
      <c r="Y450" s="104"/>
      <c r="Z450" s="104"/>
      <c r="AA450" s="104"/>
      <c r="AB450" s="104"/>
      <c r="AC450" s="104"/>
      <c r="AD450" s="104"/>
      <c r="AE450" s="104"/>
      <c r="AF450" s="104"/>
      <c r="AG450" s="104"/>
      <c r="AH450" s="104"/>
      <c r="AI450" s="104"/>
      <c r="AJ450" s="104"/>
      <c r="AK450" s="104"/>
      <c r="AL450" s="104"/>
      <c r="AM450" s="104"/>
      <c r="AN450" s="104"/>
      <c r="AO450" s="104"/>
      <c r="AP450" s="104"/>
      <c r="AQ450" s="104"/>
      <c r="AR450" s="104"/>
    </row>
    <row r="451" spans="1:44" x14ac:dyDescent="0.25">
      <c r="A451" s="104"/>
      <c r="B451" s="104"/>
      <c r="C451" s="104"/>
      <c r="D451" s="104"/>
      <c r="E451" s="104"/>
      <c r="F451" s="104"/>
      <c r="G451" s="104"/>
      <c r="H451" s="104"/>
      <c r="I451" s="104"/>
      <c r="J451" s="104"/>
      <c r="K451" s="104"/>
      <c r="L451" s="104"/>
      <c r="M451" s="104"/>
      <c r="N451" s="104"/>
      <c r="O451" s="104"/>
      <c r="P451" s="104"/>
      <c r="Q451" s="104"/>
      <c r="R451" s="104"/>
      <c r="S451" s="104"/>
      <c r="T451" s="104"/>
      <c r="U451" s="104"/>
      <c r="V451" s="104"/>
      <c r="W451" s="104"/>
      <c r="X451" s="104"/>
      <c r="Y451" s="104"/>
      <c r="Z451" s="104"/>
      <c r="AA451" s="104"/>
      <c r="AB451" s="104"/>
      <c r="AC451" s="104"/>
      <c r="AD451" s="104"/>
      <c r="AE451" s="104"/>
      <c r="AF451" s="104"/>
      <c r="AG451" s="104"/>
      <c r="AH451" s="104"/>
      <c r="AI451" s="104"/>
      <c r="AJ451" s="104"/>
      <c r="AK451" s="104"/>
      <c r="AL451" s="104"/>
      <c r="AM451" s="104"/>
      <c r="AN451" s="104"/>
      <c r="AO451" s="104"/>
      <c r="AP451" s="104"/>
      <c r="AQ451" s="104"/>
      <c r="AR451" s="104"/>
    </row>
    <row r="452" spans="1:44" x14ac:dyDescent="0.25">
      <c r="A452" s="104"/>
      <c r="B452" s="104"/>
      <c r="C452" s="104"/>
      <c r="D452" s="104"/>
      <c r="E452" s="104"/>
      <c r="F452" s="104"/>
      <c r="G452" s="104"/>
      <c r="H452" s="104"/>
      <c r="I452" s="104"/>
      <c r="J452" s="104"/>
      <c r="K452" s="104"/>
      <c r="L452" s="104"/>
      <c r="M452" s="104"/>
      <c r="N452" s="104"/>
      <c r="O452" s="104"/>
      <c r="P452" s="104"/>
      <c r="Q452" s="104"/>
      <c r="R452" s="104"/>
      <c r="S452" s="104"/>
      <c r="T452" s="104"/>
      <c r="U452" s="104"/>
      <c r="V452" s="104"/>
      <c r="W452" s="104"/>
      <c r="X452" s="104"/>
      <c r="Y452" s="104"/>
      <c r="Z452" s="104"/>
      <c r="AA452" s="104"/>
      <c r="AB452" s="104"/>
      <c r="AC452" s="104"/>
      <c r="AD452" s="104"/>
      <c r="AE452" s="104"/>
      <c r="AF452" s="104"/>
      <c r="AG452" s="104"/>
      <c r="AH452" s="104"/>
      <c r="AI452" s="104"/>
      <c r="AJ452" s="104"/>
      <c r="AK452" s="104"/>
      <c r="AL452" s="104"/>
      <c r="AM452" s="104"/>
      <c r="AN452" s="104"/>
      <c r="AO452" s="104"/>
      <c r="AP452" s="104"/>
      <c r="AQ452" s="104"/>
      <c r="AR452" s="104"/>
    </row>
    <row r="453" spans="1:44" x14ac:dyDescent="0.25">
      <c r="A453" s="104"/>
      <c r="B453" s="104"/>
      <c r="C453" s="104"/>
      <c r="D453" s="104"/>
      <c r="E453" s="104"/>
      <c r="F453" s="104"/>
      <c r="G453" s="104"/>
      <c r="H453" s="104"/>
      <c r="I453" s="104"/>
      <c r="J453" s="104"/>
      <c r="K453" s="104"/>
      <c r="L453" s="104"/>
      <c r="M453" s="104"/>
      <c r="N453" s="104"/>
      <c r="O453" s="104"/>
      <c r="P453" s="104"/>
      <c r="Q453" s="104"/>
      <c r="R453" s="104"/>
      <c r="S453" s="104"/>
      <c r="T453" s="104"/>
      <c r="U453" s="104"/>
      <c r="V453" s="104"/>
      <c r="W453" s="104"/>
      <c r="X453" s="104"/>
      <c r="Y453" s="104"/>
      <c r="Z453" s="104"/>
      <c r="AA453" s="104"/>
      <c r="AB453" s="104"/>
      <c r="AC453" s="104"/>
      <c r="AD453" s="104"/>
      <c r="AE453" s="104"/>
      <c r="AF453" s="104"/>
      <c r="AG453" s="104"/>
      <c r="AH453" s="104"/>
      <c r="AI453" s="104"/>
      <c r="AJ453" s="104"/>
      <c r="AK453" s="104"/>
      <c r="AL453" s="104"/>
      <c r="AM453" s="104"/>
      <c r="AN453" s="104"/>
      <c r="AO453" s="104"/>
      <c r="AP453" s="104"/>
      <c r="AQ453" s="104"/>
      <c r="AR453" s="104"/>
    </row>
    <row r="454" spans="1:44" x14ac:dyDescent="0.25">
      <c r="A454" s="104"/>
      <c r="B454" s="104"/>
      <c r="C454" s="104"/>
      <c r="D454" s="104"/>
      <c r="E454" s="104"/>
      <c r="F454" s="104"/>
      <c r="G454" s="104"/>
      <c r="H454" s="104"/>
      <c r="I454" s="104"/>
      <c r="J454" s="104"/>
      <c r="K454" s="104"/>
      <c r="L454" s="104"/>
      <c r="M454" s="104"/>
      <c r="N454" s="104"/>
      <c r="O454" s="104"/>
      <c r="P454" s="104"/>
      <c r="Q454" s="104"/>
      <c r="R454" s="104"/>
      <c r="S454" s="104"/>
      <c r="T454" s="104"/>
      <c r="U454" s="104"/>
      <c r="V454" s="104"/>
      <c r="W454" s="104"/>
      <c r="X454" s="104"/>
      <c r="Y454" s="104"/>
      <c r="Z454" s="104"/>
      <c r="AA454" s="104"/>
      <c r="AB454" s="104"/>
      <c r="AC454" s="104"/>
      <c r="AD454" s="104"/>
      <c r="AE454" s="104"/>
      <c r="AF454" s="104"/>
      <c r="AG454" s="104"/>
      <c r="AH454" s="104"/>
      <c r="AI454" s="104"/>
      <c r="AJ454" s="104"/>
      <c r="AK454" s="104"/>
      <c r="AL454" s="104"/>
      <c r="AM454" s="104"/>
      <c r="AN454" s="104"/>
      <c r="AO454" s="104"/>
      <c r="AP454" s="104"/>
      <c r="AQ454" s="104"/>
      <c r="AR454" s="104"/>
    </row>
    <row r="455" spans="1:44" x14ac:dyDescent="0.25">
      <c r="A455" s="104"/>
      <c r="B455" s="104"/>
      <c r="C455" s="104"/>
      <c r="D455" s="104"/>
      <c r="E455" s="104"/>
      <c r="F455" s="104"/>
      <c r="G455" s="104"/>
      <c r="H455" s="104"/>
      <c r="I455" s="104"/>
      <c r="J455" s="104"/>
      <c r="K455" s="104"/>
      <c r="L455" s="104"/>
      <c r="M455" s="104"/>
      <c r="N455" s="104"/>
      <c r="O455" s="104"/>
      <c r="P455" s="104"/>
      <c r="Q455" s="104"/>
      <c r="R455" s="104"/>
      <c r="S455" s="104"/>
      <c r="T455" s="104"/>
      <c r="U455" s="104"/>
      <c r="V455" s="104"/>
      <c r="W455" s="104"/>
      <c r="X455" s="104"/>
      <c r="Y455" s="104"/>
      <c r="Z455" s="104"/>
      <c r="AA455" s="104"/>
      <c r="AB455" s="104"/>
      <c r="AC455" s="104"/>
      <c r="AD455" s="104"/>
      <c r="AE455" s="104"/>
      <c r="AF455" s="104"/>
      <c r="AG455" s="104"/>
      <c r="AH455" s="104"/>
      <c r="AI455" s="104"/>
      <c r="AJ455" s="104"/>
      <c r="AK455" s="104"/>
      <c r="AL455" s="104"/>
      <c r="AM455" s="104"/>
      <c r="AN455" s="104"/>
      <c r="AO455" s="104"/>
      <c r="AP455" s="104"/>
      <c r="AQ455" s="104"/>
      <c r="AR455" s="104"/>
    </row>
    <row r="456" spans="1:44" x14ac:dyDescent="0.25">
      <c r="A456" s="104"/>
      <c r="B456" s="104"/>
      <c r="C456" s="104"/>
      <c r="D456" s="104"/>
      <c r="E456" s="104"/>
      <c r="F456" s="104"/>
      <c r="G456" s="104"/>
      <c r="H456" s="104"/>
      <c r="I456" s="104"/>
      <c r="J456" s="104"/>
      <c r="K456" s="104"/>
      <c r="L456" s="104"/>
      <c r="M456" s="104"/>
      <c r="N456" s="104"/>
      <c r="O456" s="104"/>
      <c r="P456" s="104"/>
      <c r="Q456" s="104"/>
      <c r="R456" s="104"/>
      <c r="S456" s="104"/>
      <c r="T456" s="104"/>
      <c r="U456" s="104"/>
      <c r="V456" s="104"/>
      <c r="W456" s="104"/>
      <c r="X456" s="104"/>
      <c r="Y456" s="104"/>
      <c r="Z456" s="104"/>
      <c r="AA456" s="104"/>
      <c r="AB456" s="104"/>
      <c r="AC456" s="104"/>
      <c r="AD456" s="104"/>
      <c r="AE456" s="104"/>
      <c r="AF456" s="104"/>
      <c r="AG456" s="104"/>
      <c r="AH456" s="104"/>
      <c r="AI456" s="104"/>
      <c r="AJ456" s="104"/>
      <c r="AK456" s="104"/>
      <c r="AL456" s="104"/>
      <c r="AM456" s="104"/>
      <c r="AN456" s="104"/>
      <c r="AO456" s="104"/>
      <c r="AP456" s="104"/>
      <c r="AQ456" s="104"/>
      <c r="AR456" s="104"/>
    </row>
    <row r="457" spans="1:44" x14ac:dyDescent="0.25">
      <c r="A457" s="104"/>
      <c r="B457" s="104"/>
      <c r="C457" s="104"/>
      <c r="D457" s="104"/>
      <c r="E457" s="104"/>
      <c r="F457" s="104"/>
      <c r="G457" s="104"/>
      <c r="H457" s="104"/>
      <c r="I457" s="104"/>
      <c r="J457" s="104"/>
      <c r="K457" s="104"/>
      <c r="L457" s="104"/>
      <c r="M457" s="104"/>
      <c r="N457" s="104"/>
      <c r="O457" s="104"/>
      <c r="P457" s="104"/>
      <c r="Q457" s="104"/>
      <c r="R457" s="104"/>
      <c r="S457" s="104"/>
      <c r="T457" s="104"/>
      <c r="U457" s="104"/>
      <c r="V457" s="104"/>
      <c r="W457" s="104"/>
      <c r="X457" s="104"/>
      <c r="Y457" s="104"/>
      <c r="Z457" s="104"/>
      <c r="AA457" s="104"/>
      <c r="AB457" s="104"/>
      <c r="AC457" s="104"/>
      <c r="AD457" s="104"/>
      <c r="AE457" s="104"/>
      <c r="AF457" s="104"/>
      <c r="AG457" s="104"/>
      <c r="AH457" s="104"/>
      <c r="AI457" s="104"/>
      <c r="AJ457" s="104"/>
      <c r="AK457" s="104"/>
      <c r="AL457" s="104"/>
      <c r="AM457" s="104"/>
      <c r="AN457" s="104"/>
      <c r="AO457" s="104"/>
      <c r="AP457" s="104"/>
      <c r="AQ457" s="104"/>
      <c r="AR457" s="104"/>
    </row>
    <row r="458" spans="1:44" x14ac:dyDescent="0.25">
      <c r="A458" s="104"/>
      <c r="B458" s="104"/>
      <c r="C458" s="104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  <c r="AA458" s="104"/>
      <c r="AB458" s="104"/>
      <c r="AC458" s="104"/>
      <c r="AD458" s="104"/>
      <c r="AE458" s="104"/>
      <c r="AF458" s="104"/>
      <c r="AG458" s="104"/>
      <c r="AH458" s="104"/>
      <c r="AI458" s="104"/>
      <c r="AJ458" s="104"/>
      <c r="AK458" s="104"/>
      <c r="AL458" s="104"/>
      <c r="AM458" s="104"/>
      <c r="AN458" s="104"/>
      <c r="AO458" s="104"/>
      <c r="AP458" s="104"/>
      <c r="AQ458" s="104"/>
      <c r="AR458" s="104"/>
    </row>
    <row r="459" spans="1:44" x14ac:dyDescent="0.25">
      <c r="A459" s="104"/>
      <c r="B459" s="104"/>
      <c r="C459" s="104"/>
      <c r="D459" s="104"/>
      <c r="E459" s="104"/>
      <c r="F459" s="104"/>
      <c r="G459" s="104"/>
      <c r="H459" s="104"/>
      <c r="I459" s="104"/>
      <c r="J459" s="104"/>
      <c r="K459" s="104"/>
      <c r="L459" s="104"/>
      <c r="M459" s="104"/>
      <c r="N459" s="104"/>
      <c r="O459" s="104"/>
      <c r="P459" s="104"/>
      <c r="Q459" s="104"/>
      <c r="R459" s="104"/>
      <c r="S459" s="104"/>
      <c r="T459" s="104"/>
      <c r="U459" s="104"/>
      <c r="V459" s="104"/>
      <c r="W459" s="104"/>
      <c r="X459" s="104"/>
      <c r="Y459" s="104"/>
      <c r="Z459" s="104"/>
      <c r="AA459" s="104"/>
      <c r="AB459" s="104"/>
      <c r="AC459" s="104"/>
      <c r="AD459" s="104"/>
      <c r="AE459" s="104"/>
      <c r="AF459" s="104"/>
      <c r="AG459" s="104"/>
      <c r="AH459" s="104"/>
      <c r="AI459" s="104"/>
      <c r="AJ459" s="104"/>
      <c r="AK459" s="104"/>
      <c r="AL459" s="104"/>
      <c r="AM459" s="104"/>
      <c r="AN459" s="104"/>
      <c r="AO459" s="104"/>
      <c r="AP459" s="104"/>
      <c r="AQ459" s="104"/>
      <c r="AR459" s="104"/>
    </row>
    <row r="460" spans="1:44" x14ac:dyDescent="0.25">
      <c r="A460" s="104"/>
      <c r="B460" s="104"/>
      <c r="C460" s="104"/>
      <c r="D460" s="104"/>
      <c r="E460" s="104"/>
      <c r="F460" s="104"/>
      <c r="G460" s="104"/>
      <c r="H460" s="104"/>
      <c r="I460" s="104"/>
      <c r="J460" s="104"/>
      <c r="K460" s="104"/>
      <c r="L460" s="104"/>
      <c r="M460" s="104"/>
      <c r="N460" s="104"/>
      <c r="O460" s="104"/>
      <c r="P460" s="104"/>
      <c r="Q460" s="104"/>
      <c r="R460" s="104"/>
      <c r="S460" s="104"/>
      <c r="T460" s="104"/>
      <c r="U460" s="104"/>
      <c r="V460" s="104"/>
      <c r="W460" s="104"/>
      <c r="X460" s="104"/>
      <c r="Y460" s="104"/>
      <c r="Z460" s="104"/>
      <c r="AA460" s="104"/>
      <c r="AB460" s="104"/>
      <c r="AC460" s="104"/>
      <c r="AD460" s="104"/>
      <c r="AE460" s="104"/>
      <c r="AF460" s="104"/>
      <c r="AG460" s="104"/>
      <c r="AH460" s="104"/>
      <c r="AI460" s="104"/>
      <c r="AJ460" s="104"/>
      <c r="AK460" s="104"/>
      <c r="AL460" s="104"/>
      <c r="AM460" s="104"/>
      <c r="AN460" s="104"/>
      <c r="AO460" s="104"/>
      <c r="AP460" s="104"/>
      <c r="AQ460" s="104"/>
      <c r="AR460" s="104"/>
    </row>
    <row r="461" spans="1:44" x14ac:dyDescent="0.25">
      <c r="A461" s="104"/>
      <c r="B461" s="104"/>
      <c r="C461" s="104"/>
      <c r="D461" s="104"/>
      <c r="E461" s="104"/>
      <c r="F461" s="104"/>
      <c r="G461" s="104"/>
      <c r="H461" s="104"/>
      <c r="I461" s="104"/>
      <c r="J461" s="104"/>
      <c r="K461" s="104"/>
      <c r="L461" s="104"/>
      <c r="M461" s="104"/>
      <c r="N461" s="104"/>
      <c r="O461" s="104"/>
      <c r="P461" s="104"/>
      <c r="Q461" s="104"/>
      <c r="R461" s="104"/>
      <c r="S461" s="104"/>
      <c r="T461" s="104"/>
      <c r="U461" s="104"/>
      <c r="V461" s="104"/>
      <c r="W461" s="104"/>
      <c r="X461" s="104"/>
      <c r="Y461" s="104"/>
      <c r="Z461" s="104"/>
      <c r="AA461" s="104"/>
      <c r="AB461" s="104"/>
      <c r="AC461" s="104"/>
      <c r="AD461" s="104"/>
      <c r="AE461" s="104"/>
      <c r="AF461" s="104"/>
      <c r="AG461" s="104"/>
      <c r="AH461" s="104"/>
      <c r="AI461" s="104"/>
      <c r="AJ461" s="104"/>
      <c r="AK461" s="104"/>
      <c r="AL461" s="104"/>
      <c r="AM461" s="104"/>
      <c r="AN461" s="104"/>
      <c r="AO461" s="104"/>
      <c r="AP461" s="104"/>
      <c r="AQ461" s="104"/>
      <c r="AR461" s="104"/>
    </row>
    <row r="462" spans="1:44" x14ac:dyDescent="0.25">
      <c r="A462" s="104"/>
      <c r="B462" s="104"/>
      <c r="C462" s="104"/>
      <c r="D462" s="104"/>
      <c r="E462" s="104"/>
      <c r="F462" s="104"/>
      <c r="G462" s="104"/>
      <c r="H462" s="104"/>
      <c r="I462" s="104"/>
      <c r="J462" s="104"/>
      <c r="K462" s="104"/>
      <c r="L462" s="104"/>
      <c r="M462" s="104"/>
      <c r="N462" s="104"/>
      <c r="O462" s="104"/>
      <c r="P462" s="104"/>
      <c r="Q462" s="104"/>
      <c r="R462" s="104"/>
      <c r="S462" s="104"/>
      <c r="T462" s="104"/>
      <c r="U462" s="104"/>
      <c r="V462" s="104"/>
      <c r="W462" s="104"/>
      <c r="X462" s="104"/>
      <c r="Y462" s="104"/>
      <c r="Z462" s="104"/>
      <c r="AA462" s="104"/>
      <c r="AB462" s="104"/>
      <c r="AC462" s="104"/>
      <c r="AD462" s="104"/>
      <c r="AE462" s="104"/>
      <c r="AF462" s="104"/>
      <c r="AG462" s="104"/>
      <c r="AH462" s="104"/>
      <c r="AI462" s="104"/>
      <c r="AJ462" s="104"/>
      <c r="AK462" s="104"/>
      <c r="AL462" s="104"/>
      <c r="AM462" s="104"/>
      <c r="AN462" s="104"/>
      <c r="AO462" s="104"/>
      <c r="AP462" s="104"/>
      <c r="AQ462" s="104"/>
      <c r="AR462" s="104"/>
    </row>
    <row r="463" spans="1:44" x14ac:dyDescent="0.25">
      <c r="A463" s="104"/>
      <c r="B463" s="104"/>
      <c r="C463" s="104"/>
      <c r="D463" s="104"/>
      <c r="E463" s="104"/>
      <c r="F463" s="104"/>
      <c r="G463" s="104"/>
      <c r="H463" s="104"/>
      <c r="I463" s="104"/>
      <c r="J463" s="104"/>
      <c r="K463" s="104"/>
      <c r="L463" s="104"/>
      <c r="M463" s="104"/>
      <c r="N463" s="104"/>
      <c r="O463" s="104"/>
      <c r="P463" s="104"/>
      <c r="Q463" s="104"/>
      <c r="R463" s="104"/>
      <c r="S463" s="104"/>
      <c r="T463" s="104"/>
      <c r="U463" s="104"/>
      <c r="V463" s="104"/>
      <c r="W463" s="104"/>
      <c r="X463" s="104"/>
      <c r="Y463" s="104"/>
      <c r="Z463" s="104"/>
      <c r="AA463" s="104"/>
      <c r="AB463" s="104"/>
      <c r="AC463" s="104"/>
      <c r="AD463" s="104"/>
      <c r="AE463" s="104"/>
      <c r="AF463" s="104"/>
      <c r="AG463" s="104"/>
      <c r="AH463" s="104"/>
      <c r="AI463" s="104"/>
      <c r="AJ463" s="104"/>
      <c r="AK463" s="104"/>
      <c r="AL463" s="104"/>
      <c r="AM463" s="104"/>
      <c r="AN463" s="104"/>
      <c r="AO463" s="104"/>
      <c r="AP463" s="104"/>
      <c r="AQ463" s="104"/>
      <c r="AR463" s="104"/>
    </row>
    <row r="464" spans="1:44" x14ac:dyDescent="0.25">
      <c r="A464" s="104"/>
      <c r="B464" s="104"/>
      <c r="C464" s="104"/>
      <c r="D464" s="104"/>
      <c r="E464" s="104"/>
      <c r="F464" s="104"/>
      <c r="G464" s="104"/>
      <c r="H464" s="104"/>
      <c r="I464" s="104"/>
      <c r="J464" s="104"/>
      <c r="K464" s="104"/>
      <c r="L464" s="104"/>
      <c r="M464" s="104"/>
      <c r="N464" s="104"/>
      <c r="O464" s="104"/>
      <c r="P464" s="104"/>
      <c r="Q464" s="104"/>
      <c r="R464" s="104"/>
      <c r="S464" s="104"/>
      <c r="T464" s="104"/>
      <c r="U464" s="104"/>
      <c r="V464" s="104"/>
      <c r="W464" s="104"/>
      <c r="X464" s="104"/>
      <c r="Y464" s="104"/>
      <c r="Z464" s="104"/>
      <c r="AA464" s="104"/>
      <c r="AB464" s="104"/>
      <c r="AC464" s="104"/>
      <c r="AD464" s="104"/>
      <c r="AE464" s="104"/>
      <c r="AF464" s="104"/>
      <c r="AG464" s="104"/>
      <c r="AH464" s="104"/>
      <c r="AI464" s="104"/>
      <c r="AJ464" s="104"/>
      <c r="AK464" s="104"/>
      <c r="AL464" s="104"/>
      <c r="AM464" s="104"/>
      <c r="AN464" s="104"/>
      <c r="AO464" s="104"/>
      <c r="AP464" s="104"/>
      <c r="AQ464" s="104"/>
      <c r="AR464" s="104"/>
    </row>
    <row r="465" spans="1:44" x14ac:dyDescent="0.25">
      <c r="A465" s="104"/>
      <c r="B465" s="104"/>
      <c r="C465" s="104"/>
      <c r="D465" s="104"/>
      <c r="E465" s="104"/>
      <c r="F465" s="104"/>
      <c r="G465" s="104"/>
      <c r="H465" s="104"/>
      <c r="I465" s="104"/>
      <c r="J465" s="104"/>
      <c r="K465" s="104"/>
      <c r="L465" s="104"/>
      <c r="M465" s="104"/>
      <c r="N465" s="104"/>
      <c r="O465" s="104"/>
      <c r="P465" s="104"/>
      <c r="Q465" s="104"/>
      <c r="R465" s="104"/>
      <c r="S465" s="104"/>
      <c r="T465" s="104"/>
      <c r="U465" s="104"/>
      <c r="V465" s="104"/>
      <c r="W465" s="104"/>
      <c r="X465" s="104"/>
      <c r="Y465" s="104"/>
      <c r="Z465" s="104"/>
      <c r="AA465" s="104"/>
      <c r="AB465" s="104"/>
      <c r="AC465" s="104"/>
      <c r="AD465" s="104"/>
      <c r="AE465" s="104"/>
      <c r="AF465" s="104"/>
      <c r="AG465" s="104"/>
      <c r="AH465" s="104"/>
      <c r="AI465" s="104"/>
      <c r="AJ465" s="104"/>
      <c r="AK465" s="104"/>
      <c r="AL465" s="104"/>
      <c r="AM465" s="104"/>
      <c r="AN465" s="104"/>
      <c r="AO465" s="104"/>
      <c r="AP465" s="104"/>
      <c r="AQ465" s="104"/>
      <c r="AR465" s="104"/>
    </row>
    <row r="466" spans="1:44" x14ac:dyDescent="0.25">
      <c r="A466" s="104"/>
      <c r="B466" s="104"/>
      <c r="C466" s="104"/>
      <c r="D466" s="104"/>
      <c r="E466" s="104"/>
      <c r="F466" s="104"/>
      <c r="G466" s="104"/>
      <c r="H466" s="104"/>
      <c r="I466" s="104"/>
      <c r="J466" s="104"/>
      <c r="K466" s="104"/>
      <c r="L466" s="104"/>
      <c r="M466" s="104"/>
      <c r="N466" s="104"/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  <c r="Z466" s="104"/>
      <c r="AA466" s="104"/>
      <c r="AB466" s="104"/>
      <c r="AC466" s="104"/>
      <c r="AD466" s="104"/>
      <c r="AE466" s="104"/>
      <c r="AF466" s="104"/>
      <c r="AG466" s="104"/>
      <c r="AH466" s="104"/>
      <c r="AI466" s="104"/>
      <c r="AJ466" s="104"/>
      <c r="AK466" s="104"/>
      <c r="AL466" s="104"/>
      <c r="AM466" s="104"/>
      <c r="AN466" s="104"/>
      <c r="AO466" s="104"/>
      <c r="AP466" s="104"/>
      <c r="AQ466" s="104"/>
      <c r="AR466" s="104"/>
    </row>
    <row r="467" spans="1:44" x14ac:dyDescent="0.25">
      <c r="A467" s="104"/>
      <c r="B467" s="104"/>
      <c r="C467" s="104"/>
      <c r="D467" s="104"/>
      <c r="E467" s="104"/>
      <c r="F467" s="104"/>
      <c r="G467" s="104"/>
      <c r="H467" s="104"/>
      <c r="I467" s="104"/>
      <c r="J467" s="104"/>
      <c r="K467" s="104"/>
      <c r="L467" s="104"/>
      <c r="M467" s="104"/>
      <c r="N467" s="104"/>
      <c r="O467" s="104"/>
      <c r="P467" s="104"/>
      <c r="Q467" s="104"/>
      <c r="R467" s="104"/>
      <c r="S467" s="104"/>
      <c r="T467" s="104"/>
      <c r="U467" s="104"/>
      <c r="V467" s="104"/>
      <c r="W467" s="104"/>
      <c r="X467" s="104"/>
      <c r="Y467" s="104"/>
      <c r="Z467" s="104"/>
      <c r="AA467" s="104"/>
      <c r="AB467" s="104"/>
      <c r="AC467" s="104"/>
      <c r="AD467" s="104"/>
      <c r="AE467" s="104"/>
      <c r="AF467" s="104"/>
      <c r="AG467" s="104"/>
      <c r="AH467" s="104"/>
      <c r="AI467" s="104"/>
      <c r="AJ467" s="104"/>
      <c r="AK467" s="104"/>
      <c r="AL467" s="104"/>
      <c r="AM467" s="104"/>
      <c r="AN467" s="104"/>
      <c r="AO467" s="104"/>
      <c r="AP467" s="104"/>
      <c r="AQ467" s="104"/>
      <c r="AR467" s="104"/>
    </row>
    <row r="468" spans="1:44" x14ac:dyDescent="0.25">
      <c r="A468" s="104"/>
      <c r="B468" s="104"/>
      <c r="C468" s="104"/>
      <c r="D468" s="104"/>
      <c r="E468" s="104"/>
      <c r="F468" s="104"/>
      <c r="G468" s="104"/>
      <c r="H468" s="104"/>
      <c r="I468" s="104"/>
      <c r="J468" s="104"/>
      <c r="K468" s="104"/>
      <c r="L468" s="104"/>
      <c r="M468" s="104"/>
      <c r="N468" s="104"/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  <c r="Z468" s="104"/>
      <c r="AA468" s="104"/>
      <c r="AB468" s="104"/>
      <c r="AC468" s="104"/>
      <c r="AD468" s="104"/>
      <c r="AE468" s="104"/>
      <c r="AF468" s="104"/>
      <c r="AG468" s="104"/>
      <c r="AH468" s="104"/>
      <c r="AI468" s="104"/>
      <c r="AJ468" s="104"/>
      <c r="AK468" s="104"/>
      <c r="AL468" s="104"/>
      <c r="AM468" s="104"/>
      <c r="AN468" s="104"/>
      <c r="AO468" s="104"/>
      <c r="AP468" s="104"/>
      <c r="AQ468" s="104"/>
      <c r="AR468" s="104"/>
    </row>
    <row r="469" spans="1:44" x14ac:dyDescent="0.25">
      <c r="A469" s="104"/>
      <c r="B469" s="104"/>
      <c r="C469" s="104"/>
      <c r="D469" s="104"/>
      <c r="E469" s="104"/>
      <c r="F469" s="104"/>
      <c r="G469" s="104"/>
      <c r="H469" s="104"/>
      <c r="I469" s="104"/>
      <c r="J469" s="104"/>
      <c r="K469" s="104"/>
      <c r="L469" s="104"/>
      <c r="M469" s="104"/>
      <c r="N469" s="104"/>
      <c r="O469" s="104"/>
      <c r="P469" s="104"/>
      <c r="Q469" s="104"/>
      <c r="R469" s="104"/>
      <c r="S469" s="104"/>
      <c r="T469" s="104"/>
      <c r="U469" s="104"/>
      <c r="V469" s="104"/>
      <c r="W469" s="104"/>
      <c r="X469" s="104"/>
      <c r="Y469" s="104"/>
      <c r="Z469" s="104"/>
      <c r="AA469" s="104"/>
      <c r="AB469" s="104"/>
      <c r="AC469" s="104"/>
      <c r="AD469" s="104"/>
      <c r="AE469" s="104"/>
      <c r="AF469" s="104"/>
      <c r="AG469" s="104"/>
      <c r="AH469" s="104"/>
      <c r="AI469" s="104"/>
      <c r="AJ469" s="104"/>
      <c r="AK469" s="104"/>
      <c r="AL469" s="104"/>
      <c r="AM469" s="104"/>
      <c r="AN469" s="104"/>
      <c r="AO469" s="104"/>
      <c r="AP469" s="104"/>
      <c r="AQ469" s="104"/>
      <c r="AR469" s="104"/>
    </row>
    <row r="470" spans="1:44" x14ac:dyDescent="0.25">
      <c r="A470" s="104"/>
      <c r="B470" s="104"/>
      <c r="C470" s="104"/>
      <c r="D470" s="104"/>
      <c r="E470" s="104"/>
      <c r="F470" s="104"/>
      <c r="G470" s="104"/>
      <c r="H470" s="104"/>
      <c r="I470" s="104"/>
      <c r="J470" s="104"/>
      <c r="K470" s="104"/>
      <c r="L470" s="104"/>
      <c r="M470" s="104"/>
      <c r="N470" s="104"/>
      <c r="O470" s="104"/>
      <c r="P470" s="104"/>
      <c r="Q470" s="104"/>
      <c r="R470" s="104"/>
      <c r="S470" s="104"/>
      <c r="T470" s="104"/>
      <c r="U470" s="104"/>
      <c r="V470" s="104"/>
      <c r="W470" s="104"/>
      <c r="X470" s="104"/>
      <c r="Y470" s="104"/>
      <c r="Z470" s="104"/>
      <c r="AA470" s="104"/>
      <c r="AB470" s="104"/>
      <c r="AC470" s="104"/>
      <c r="AD470" s="104"/>
      <c r="AE470" s="104"/>
      <c r="AF470" s="104"/>
      <c r="AG470" s="104"/>
      <c r="AH470" s="104"/>
      <c r="AI470" s="104"/>
      <c r="AJ470" s="104"/>
      <c r="AK470" s="104"/>
      <c r="AL470" s="104"/>
      <c r="AM470" s="104"/>
      <c r="AN470" s="104"/>
      <c r="AO470" s="104"/>
      <c r="AP470" s="104"/>
      <c r="AQ470" s="104"/>
      <c r="AR470" s="104"/>
    </row>
    <row r="471" spans="1:44" x14ac:dyDescent="0.25">
      <c r="A471" s="104"/>
      <c r="B471" s="104"/>
      <c r="C471" s="104"/>
      <c r="D471" s="104"/>
      <c r="E471" s="104"/>
      <c r="F471" s="104"/>
      <c r="G471" s="104"/>
      <c r="H471" s="104"/>
      <c r="I471" s="104"/>
      <c r="J471" s="104"/>
      <c r="K471" s="104"/>
      <c r="L471" s="104"/>
      <c r="M471" s="104"/>
      <c r="N471" s="104"/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  <c r="AA471" s="104"/>
      <c r="AB471" s="104"/>
      <c r="AC471" s="104"/>
      <c r="AD471" s="104"/>
      <c r="AE471" s="104"/>
      <c r="AF471" s="104"/>
      <c r="AG471" s="104"/>
      <c r="AH471" s="104"/>
      <c r="AI471" s="104"/>
      <c r="AJ471" s="104"/>
      <c r="AK471" s="104"/>
      <c r="AL471" s="104"/>
      <c r="AM471" s="104"/>
      <c r="AN471" s="104"/>
      <c r="AO471" s="104"/>
      <c r="AP471" s="104"/>
      <c r="AQ471" s="104"/>
      <c r="AR471" s="104"/>
    </row>
    <row r="472" spans="1:44" x14ac:dyDescent="0.25">
      <c r="A472" s="104"/>
      <c r="B472" s="104"/>
      <c r="C472" s="104"/>
      <c r="D472" s="104"/>
      <c r="E472" s="104"/>
      <c r="F472" s="104"/>
      <c r="G472" s="104"/>
      <c r="H472" s="104"/>
      <c r="I472" s="104"/>
      <c r="J472" s="104"/>
      <c r="K472" s="104"/>
      <c r="L472" s="104"/>
      <c r="M472" s="104"/>
      <c r="N472" s="104"/>
      <c r="O472" s="104"/>
      <c r="P472" s="104"/>
      <c r="Q472" s="104"/>
      <c r="R472" s="104"/>
      <c r="S472" s="104"/>
      <c r="T472" s="104"/>
      <c r="U472" s="104"/>
      <c r="V472" s="104"/>
      <c r="W472" s="104"/>
      <c r="X472" s="104"/>
      <c r="Y472" s="104"/>
      <c r="Z472" s="104"/>
      <c r="AA472" s="104"/>
      <c r="AB472" s="104"/>
      <c r="AC472" s="104"/>
      <c r="AD472" s="104"/>
      <c r="AE472" s="104"/>
      <c r="AF472" s="104"/>
      <c r="AG472" s="104"/>
      <c r="AH472" s="104"/>
      <c r="AI472" s="104"/>
      <c r="AJ472" s="104"/>
      <c r="AK472" s="104"/>
      <c r="AL472" s="104"/>
      <c r="AM472" s="104"/>
      <c r="AN472" s="104"/>
      <c r="AO472" s="104"/>
      <c r="AP472" s="104"/>
      <c r="AQ472" s="104"/>
      <c r="AR472" s="104"/>
    </row>
    <row r="473" spans="1:44" x14ac:dyDescent="0.25">
      <c r="A473" s="104"/>
      <c r="B473" s="104"/>
      <c r="C473" s="104"/>
      <c r="D473" s="104"/>
      <c r="E473" s="104"/>
      <c r="F473" s="104"/>
      <c r="G473" s="104"/>
      <c r="H473" s="104"/>
      <c r="I473" s="104"/>
      <c r="J473" s="104"/>
      <c r="K473" s="104"/>
      <c r="L473" s="104"/>
      <c r="M473" s="104"/>
      <c r="N473" s="104"/>
      <c r="O473" s="104"/>
      <c r="P473" s="104"/>
      <c r="Q473" s="104"/>
      <c r="R473" s="104"/>
      <c r="S473" s="104"/>
      <c r="T473" s="104"/>
      <c r="U473" s="104"/>
      <c r="V473" s="104"/>
      <c r="W473" s="104"/>
      <c r="X473" s="104"/>
      <c r="Y473" s="104"/>
      <c r="Z473" s="104"/>
      <c r="AA473" s="104"/>
      <c r="AB473" s="104"/>
      <c r="AC473" s="104"/>
      <c r="AD473" s="104"/>
      <c r="AE473" s="104"/>
      <c r="AF473" s="104"/>
      <c r="AG473" s="104"/>
      <c r="AH473" s="104"/>
      <c r="AI473" s="104"/>
      <c r="AJ473" s="104"/>
      <c r="AK473" s="104"/>
      <c r="AL473" s="104"/>
      <c r="AM473" s="104"/>
      <c r="AN473" s="104"/>
      <c r="AO473" s="104"/>
      <c r="AP473" s="104"/>
      <c r="AQ473" s="104"/>
      <c r="AR473" s="104"/>
    </row>
    <row r="474" spans="1:44" x14ac:dyDescent="0.25">
      <c r="A474" s="104"/>
      <c r="B474" s="104"/>
      <c r="C474" s="104"/>
      <c r="D474" s="104"/>
      <c r="E474" s="104"/>
      <c r="F474" s="104"/>
      <c r="G474" s="104"/>
      <c r="H474" s="104"/>
      <c r="I474" s="104"/>
      <c r="J474" s="104"/>
      <c r="K474" s="104"/>
      <c r="L474" s="104"/>
      <c r="M474" s="104"/>
      <c r="N474" s="104"/>
      <c r="O474" s="104"/>
      <c r="P474" s="104"/>
      <c r="Q474" s="104"/>
      <c r="R474" s="104"/>
      <c r="S474" s="104"/>
      <c r="T474" s="104"/>
      <c r="U474" s="104"/>
      <c r="V474" s="104"/>
      <c r="W474" s="104"/>
      <c r="X474" s="104"/>
      <c r="Y474" s="104"/>
      <c r="Z474" s="104"/>
      <c r="AA474" s="104"/>
      <c r="AB474" s="104"/>
      <c r="AC474" s="104"/>
      <c r="AD474" s="104"/>
      <c r="AE474" s="104"/>
      <c r="AF474" s="104"/>
      <c r="AG474" s="104"/>
      <c r="AH474" s="104"/>
      <c r="AI474" s="104"/>
      <c r="AJ474" s="104"/>
      <c r="AK474" s="104"/>
      <c r="AL474" s="104"/>
      <c r="AM474" s="104"/>
      <c r="AN474" s="104"/>
      <c r="AO474" s="104"/>
      <c r="AP474" s="104"/>
      <c r="AQ474" s="104"/>
      <c r="AR474" s="104"/>
    </row>
    <row r="475" spans="1:44" x14ac:dyDescent="0.25">
      <c r="A475" s="104"/>
      <c r="B475" s="104"/>
      <c r="C475" s="104"/>
      <c r="D475" s="104"/>
      <c r="E475" s="104"/>
      <c r="F475" s="104"/>
      <c r="G475" s="104"/>
      <c r="H475" s="104"/>
      <c r="I475" s="104"/>
      <c r="J475" s="104"/>
      <c r="K475" s="104"/>
      <c r="L475" s="104"/>
      <c r="M475" s="104"/>
      <c r="N475" s="104"/>
      <c r="O475" s="104"/>
      <c r="P475" s="104"/>
      <c r="Q475" s="104"/>
      <c r="R475" s="104"/>
      <c r="S475" s="104"/>
      <c r="T475" s="104"/>
      <c r="U475" s="104"/>
      <c r="V475" s="104"/>
      <c r="W475" s="104"/>
      <c r="X475" s="104"/>
      <c r="Y475" s="104"/>
      <c r="Z475" s="104"/>
      <c r="AA475" s="104"/>
      <c r="AB475" s="104"/>
      <c r="AC475" s="104"/>
      <c r="AD475" s="104"/>
      <c r="AE475" s="104"/>
      <c r="AF475" s="104"/>
      <c r="AG475" s="104"/>
      <c r="AH475" s="104"/>
      <c r="AI475" s="104"/>
      <c r="AJ475" s="104"/>
      <c r="AK475" s="104"/>
      <c r="AL475" s="104"/>
      <c r="AM475" s="104"/>
      <c r="AN475" s="104"/>
      <c r="AO475" s="104"/>
      <c r="AP475" s="104"/>
      <c r="AQ475" s="104"/>
      <c r="AR475" s="104"/>
    </row>
    <row r="476" spans="1:44" x14ac:dyDescent="0.25">
      <c r="A476" s="104"/>
      <c r="B476" s="104"/>
      <c r="C476" s="104"/>
      <c r="D476" s="104"/>
      <c r="E476" s="104"/>
      <c r="F476" s="104"/>
      <c r="G476" s="104"/>
      <c r="H476" s="104"/>
      <c r="I476" s="104"/>
      <c r="J476" s="104"/>
      <c r="K476" s="104"/>
      <c r="L476" s="104"/>
      <c r="M476" s="104"/>
      <c r="N476" s="104"/>
      <c r="O476" s="104"/>
      <c r="P476" s="104"/>
      <c r="Q476" s="104"/>
      <c r="R476" s="104"/>
      <c r="S476" s="104"/>
      <c r="T476" s="104"/>
      <c r="U476" s="104"/>
      <c r="V476" s="104"/>
      <c r="W476" s="104"/>
      <c r="X476" s="104"/>
      <c r="Y476" s="104"/>
      <c r="Z476" s="104"/>
      <c r="AA476" s="104"/>
      <c r="AB476" s="104"/>
      <c r="AC476" s="104"/>
      <c r="AD476" s="104"/>
      <c r="AE476" s="104"/>
      <c r="AF476" s="104"/>
      <c r="AG476" s="104"/>
      <c r="AH476" s="104"/>
      <c r="AI476" s="104"/>
      <c r="AJ476" s="104"/>
      <c r="AK476" s="104"/>
      <c r="AL476" s="104"/>
      <c r="AM476" s="104"/>
      <c r="AN476" s="104"/>
      <c r="AO476" s="104"/>
      <c r="AP476" s="104"/>
      <c r="AQ476" s="104"/>
      <c r="AR476" s="104"/>
    </row>
    <row r="477" spans="1:44" x14ac:dyDescent="0.25">
      <c r="A477" s="104"/>
      <c r="B477" s="104"/>
      <c r="C477" s="104"/>
      <c r="D477" s="104"/>
      <c r="E477" s="104"/>
      <c r="F477" s="104"/>
      <c r="G477" s="104"/>
      <c r="H477" s="104"/>
      <c r="I477" s="104"/>
      <c r="J477" s="104"/>
      <c r="K477" s="104"/>
      <c r="L477" s="104"/>
      <c r="M477" s="104"/>
      <c r="N477" s="104"/>
      <c r="O477" s="104"/>
      <c r="P477" s="104"/>
      <c r="Q477" s="104"/>
      <c r="R477" s="104"/>
      <c r="S477" s="104"/>
      <c r="T477" s="104"/>
      <c r="U477" s="104"/>
      <c r="V477" s="104"/>
      <c r="W477" s="104"/>
      <c r="X477" s="104"/>
      <c r="Y477" s="104"/>
      <c r="Z477" s="104"/>
      <c r="AA477" s="104"/>
      <c r="AB477" s="104"/>
      <c r="AC477" s="104"/>
      <c r="AD477" s="104"/>
      <c r="AE477" s="104"/>
      <c r="AF477" s="104"/>
      <c r="AG477" s="104"/>
      <c r="AH477" s="104"/>
      <c r="AI477" s="104"/>
      <c r="AJ477" s="104"/>
      <c r="AK477" s="104"/>
      <c r="AL477" s="104"/>
      <c r="AM477" s="104"/>
      <c r="AN477" s="104"/>
      <c r="AO477" s="104"/>
      <c r="AP477" s="104"/>
      <c r="AQ477" s="104"/>
      <c r="AR477" s="104"/>
    </row>
    <row r="478" spans="1:44" x14ac:dyDescent="0.25">
      <c r="A478" s="104"/>
      <c r="B478" s="104"/>
      <c r="C478" s="104"/>
      <c r="D478" s="104"/>
      <c r="E478" s="104"/>
      <c r="F478" s="104"/>
      <c r="G478" s="104"/>
      <c r="H478" s="104"/>
      <c r="I478" s="104"/>
      <c r="J478" s="104"/>
      <c r="K478" s="104"/>
      <c r="L478" s="104"/>
      <c r="M478" s="104"/>
      <c r="N478" s="104"/>
      <c r="O478" s="104"/>
      <c r="P478" s="104"/>
      <c r="Q478" s="104"/>
      <c r="R478" s="104"/>
      <c r="S478" s="104"/>
      <c r="T478" s="104"/>
      <c r="U478" s="104"/>
      <c r="V478" s="104"/>
      <c r="W478" s="104"/>
      <c r="X478" s="104"/>
      <c r="Y478" s="104"/>
      <c r="Z478" s="104"/>
      <c r="AA478" s="104"/>
      <c r="AB478" s="104"/>
      <c r="AC478" s="104"/>
      <c r="AD478" s="104"/>
      <c r="AE478" s="104"/>
      <c r="AF478" s="104"/>
      <c r="AG478" s="104"/>
      <c r="AH478" s="104"/>
      <c r="AI478" s="104"/>
      <c r="AJ478" s="104"/>
      <c r="AK478" s="104"/>
      <c r="AL478" s="104"/>
      <c r="AM478" s="104"/>
      <c r="AN478" s="104"/>
      <c r="AO478" s="104"/>
      <c r="AP478" s="104"/>
      <c r="AQ478" s="104"/>
      <c r="AR478" s="104"/>
    </row>
    <row r="479" spans="1:44" x14ac:dyDescent="0.25">
      <c r="A479" s="104"/>
      <c r="B479" s="104"/>
      <c r="C479" s="104"/>
      <c r="D479" s="104"/>
      <c r="E479" s="104"/>
      <c r="F479" s="104"/>
      <c r="G479" s="104"/>
      <c r="H479" s="104"/>
      <c r="I479" s="104"/>
      <c r="J479" s="104"/>
      <c r="K479" s="104"/>
      <c r="L479" s="104"/>
      <c r="M479" s="104"/>
      <c r="N479" s="104"/>
      <c r="O479" s="104"/>
      <c r="P479" s="104"/>
      <c r="Q479" s="104"/>
      <c r="R479" s="104"/>
      <c r="S479" s="104"/>
      <c r="T479" s="104"/>
      <c r="U479" s="104"/>
      <c r="V479" s="104"/>
      <c r="W479" s="104"/>
      <c r="X479" s="104"/>
      <c r="Y479" s="104"/>
      <c r="Z479" s="104"/>
      <c r="AA479" s="104"/>
      <c r="AB479" s="104"/>
      <c r="AC479" s="104"/>
      <c r="AD479" s="104"/>
      <c r="AE479" s="104"/>
      <c r="AF479" s="104"/>
      <c r="AG479" s="104"/>
      <c r="AH479" s="104"/>
      <c r="AI479" s="104"/>
      <c r="AJ479" s="104"/>
      <c r="AK479" s="104"/>
      <c r="AL479" s="104"/>
      <c r="AM479" s="104"/>
      <c r="AN479" s="104"/>
      <c r="AO479" s="104"/>
      <c r="AP479" s="104"/>
      <c r="AQ479" s="104"/>
      <c r="AR479" s="104"/>
    </row>
    <row r="480" spans="1:44" x14ac:dyDescent="0.25">
      <c r="A480" s="104"/>
      <c r="B480" s="104"/>
      <c r="C480" s="104"/>
      <c r="D480" s="104"/>
      <c r="E480" s="104"/>
      <c r="F480" s="104"/>
      <c r="G480" s="104"/>
      <c r="H480" s="104"/>
      <c r="I480" s="104"/>
      <c r="J480" s="104"/>
      <c r="K480" s="104"/>
      <c r="L480" s="104"/>
      <c r="M480" s="104"/>
      <c r="N480" s="104"/>
      <c r="O480" s="104"/>
      <c r="P480" s="104"/>
      <c r="Q480" s="104"/>
      <c r="R480" s="104"/>
      <c r="S480" s="104"/>
      <c r="T480" s="104"/>
      <c r="U480" s="104"/>
      <c r="V480" s="104"/>
      <c r="W480" s="104"/>
      <c r="X480" s="104"/>
      <c r="Y480" s="104"/>
      <c r="Z480" s="104"/>
      <c r="AA480" s="104"/>
      <c r="AB480" s="104"/>
      <c r="AC480" s="104"/>
      <c r="AD480" s="104"/>
      <c r="AE480" s="104"/>
      <c r="AF480" s="104"/>
      <c r="AG480" s="104"/>
      <c r="AH480" s="104"/>
      <c r="AI480" s="104"/>
      <c r="AJ480" s="104"/>
      <c r="AK480" s="104"/>
      <c r="AL480" s="104"/>
      <c r="AM480" s="104"/>
      <c r="AN480" s="104"/>
      <c r="AO480" s="104"/>
      <c r="AP480" s="104"/>
      <c r="AQ480" s="104"/>
      <c r="AR480" s="104"/>
    </row>
    <row r="481" spans="1:44" x14ac:dyDescent="0.25">
      <c r="A481" s="104"/>
      <c r="B481" s="104"/>
      <c r="C481" s="104"/>
      <c r="D481" s="104"/>
      <c r="E481" s="104"/>
      <c r="F481" s="104"/>
      <c r="G481" s="104"/>
      <c r="H481" s="104"/>
      <c r="I481" s="104"/>
      <c r="J481" s="104"/>
      <c r="K481" s="104"/>
      <c r="L481" s="104"/>
      <c r="M481" s="104"/>
      <c r="N481" s="104"/>
      <c r="O481" s="104"/>
      <c r="P481" s="104"/>
      <c r="Q481" s="104"/>
      <c r="R481" s="104"/>
      <c r="S481" s="104"/>
      <c r="T481" s="104"/>
      <c r="U481" s="104"/>
      <c r="V481" s="104"/>
      <c r="W481" s="104"/>
      <c r="X481" s="104"/>
      <c r="Y481" s="104"/>
      <c r="Z481" s="104"/>
      <c r="AA481" s="104"/>
      <c r="AB481" s="104"/>
      <c r="AC481" s="104"/>
      <c r="AD481" s="104"/>
      <c r="AE481" s="104"/>
      <c r="AF481" s="104"/>
      <c r="AG481" s="104"/>
      <c r="AH481" s="104"/>
      <c r="AI481" s="104"/>
      <c r="AJ481" s="104"/>
      <c r="AK481" s="104"/>
      <c r="AL481" s="104"/>
      <c r="AM481" s="104"/>
      <c r="AN481" s="104"/>
      <c r="AO481" s="104"/>
      <c r="AP481" s="104"/>
      <c r="AQ481" s="104"/>
      <c r="AR481" s="104"/>
    </row>
    <row r="482" spans="1:44" x14ac:dyDescent="0.25">
      <c r="A482" s="104"/>
      <c r="B482" s="104"/>
      <c r="C482" s="104"/>
      <c r="D482" s="104"/>
      <c r="E482" s="104"/>
      <c r="F482" s="104"/>
      <c r="G482" s="104"/>
      <c r="H482" s="104"/>
      <c r="I482" s="104"/>
      <c r="J482" s="104"/>
      <c r="K482" s="104"/>
      <c r="L482" s="104"/>
      <c r="M482" s="104"/>
      <c r="N482" s="104"/>
      <c r="O482" s="104"/>
      <c r="P482" s="104"/>
      <c r="Q482" s="104"/>
      <c r="R482" s="104"/>
      <c r="S482" s="104"/>
      <c r="T482" s="104"/>
      <c r="U482" s="104"/>
      <c r="V482" s="104"/>
      <c r="W482" s="104"/>
      <c r="X482" s="104"/>
      <c r="Y482" s="104"/>
      <c r="Z482" s="104"/>
      <c r="AA482" s="104"/>
      <c r="AB482" s="104"/>
      <c r="AC482" s="104"/>
      <c r="AD482" s="104"/>
      <c r="AE482" s="104"/>
      <c r="AF482" s="104"/>
      <c r="AG482" s="104"/>
      <c r="AH482" s="104"/>
      <c r="AI482" s="104"/>
      <c r="AJ482" s="104"/>
      <c r="AK482" s="104"/>
      <c r="AL482" s="104"/>
      <c r="AM482" s="104"/>
      <c r="AN482" s="104"/>
      <c r="AO482" s="104"/>
      <c r="AP482" s="104"/>
      <c r="AQ482" s="104"/>
      <c r="AR482" s="104"/>
    </row>
    <row r="483" spans="1:44" x14ac:dyDescent="0.25">
      <c r="A483" s="104"/>
      <c r="B483" s="104"/>
      <c r="C483" s="104"/>
      <c r="D483" s="104"/>
      <c r="E483" s="104"/>
      <c r="F483" s="104"/>
      <c r="G483" s="104"/>
      <c r="H483" s="104"/>
      <c r="I483" s="104"/>
      <c r="J483" s="104"/>
      <c r="K483" s="104"/>
      <c r="L483" s="104"/>
      <c r="M483" s="104"/>
      <c r="N483" s="104"/>
      <c r="O483" s="104"/>
      <c r="P483" s="104"/>
      <c r="Q483" s="104"/>
      <c r="R483" s="104"/>
      <c r="S483" s="104"/>
      <c r="T483" s="104"/>
      <c r="U483" s="104"/>
      <c r="V483" s="104"/>
      <c r="W483" s="104"/>
      <c r="X483" s="104"/>
      <c r="Y483" s="104"/>
      <c r="Z483" s="104"/>
      <c r="AA483" s="104"/>
      <c r="AB483" s="104"/>
      <c r="AC483" s="104"/>
      <c r="AD483" s="104"/>
      <c r="AE483" s="104"/>
      <c r="AF483" s="104"/>
      <c r="AG483" s="104"/>
      <c r="AH483" s="104"/>
      <c r="AI483" s="104"/>
      <c r="AJ483" s="104"/>
      <c r="AK483" s="104"/>
      <c r="AL483" s="104"/>
      <c r="AM483" s="104"/>
      <c r="AN483" s="104"/>
      <c r="AO483" s="104"/>
      <c r="AP483" s="104"/>
      <c r="AQ483" s="104"/>
      <c r="AR483" s="104"/>
    </row>
    <row r="484" spans="1:44" x14ac:dyDescent="0.25">
      <c r="A484" s="104"/>
      <c r="B484" s="104"/>
      <c r="C484" s="104"/>
      <c r="D484" s="104"/>
      <c r="E484" s="104"/>
      <c r="F484" s="104"/>
      <c r="G484" s="104"/>
      <c r="H484" s="104"/>
      <c r="I484" s="104"/>
      <c r="J484" s="104"/>
      <c r="K484" s="104"/>
      <c r="L484" s="104"/>
      <c r="M484" s="104"/>
      <c r="N484" s="104"/>
      <c r="O484" s="104"/>
      <c r="P484" s="104"/>
      <c r="Q484" s="104"/>
      <c r="R484" s="104"/>
      <c r="S484" s="104"/>
      <c r="T484" s="104"/>
      <c r="U484" s="104"/>
      <c r="V484" s="104"/>
      <c r="W484" s="104"/>
      <c r="X484" s="104"/>
      <c r="Y484" s="104"/>
      <c r="Z484" s="104"/>
      <c r="AA484" s="104"/>
      <c r="AB484" s="104"/>
      <c r="AC484" s="104"/>
      <c r="AD484" s="104"/>
      <c r="AE484" s="104"/>
      <c r="AF484" s="104"/>
      <c r="AG484" s="104"/>
      <c r="AH484" s="104"/>
      <c r="AI484" s="104"/>
      <c r="AJ484" s="104"/>
      <c r="AK484" s="104"/>
      <c r="AL484" s="104"/>
      <c r="AM484" s="104"/>
      <c r="AN484" s="104"/>
      <c r="AO484" s="104"/>
      <c r="AP484" s="104"/>
      <c r="AQ484" s="104"/>
      <c r="AR484" s="104"/>
    </row>
    <row r="485" spans="1:44" x14ac:dyDescent="0.25">
      <c r="A485" s="104"/>
      <c r="B485" s="104"/>
      <c r="C485" s="104"/>
      <c r="D485" s="104"/>
      <c r="E485" s="104"/>
      <c r="F485" s="104"/>
      <c r="G485" s="104"/>
      <c r="H485" s="104"/>
      <c r="I485" s="104"/>
      <c r="J485" s="104"/>
      <c r="K485" s="104"/>
      <c r="L485" s="104"/>
      <c r="M485" s="104"/>
      <c r="N485" s="104"/>
      <c r="O485" s="104"/>
      <c r="P485" s="104"/>
      <c r="Q485" s="104"/>
      <c r="R485" s="104"/>
      <c r="S485" s="104"/>
      <c r="T485" s="104"/>
      <c r="U485" s="104"/>
      <c r="V485" s="104"/>
      <c r="W485" s="104"/>
      <c r="X485" s="104"/>
      <c r="Y485" s="104"/>
      <c r="Z485" s="104"/>
      <c r="AA485" s="104"/>
      <c r="AB485" s="104"/>
      <c r="AC485" s="104"/>
      <c r="AD485" s="104"/>
      <c r="AE485" s="104"/>
      <c r="AF485" s="104"/>
      <c r="AG485" s="104"/>
      <c r="AH485" s="104"/>
      <c r="AI485" s="104"/>
      <c r="AJ485" s="104"/>
      <c r="AK485" s="104"/>
      <c r="AL485" s="104"/>
      <c r="AM485" s="104"/>
      <c r="AN485" s="104"/>
      <c r="AO485" s="104"/>
      <c r="AP485" s="104"/>
      <c r="AQ485" s="104"/>
      <c r="AR485" s="104"/>
    </row>
    <row r="486" spans="1:44" x14ac:dyDescent="0.25">
      <c r="A486" s="104"/>
      <c r="B486" s="104"/>
      <c r="C486" s="104"/>
      <c r="D486" s="104"/>
      <c r="E486" s="104"/>
      <c r="F486" s="104"/>
      <c r="G486" s="104"/>
      <c r="H486" s="104"/>
      <c r="I486" s="104"/>
      <c r="J486" s="104"/>
      <c r="K486" s="104"/>
      <c r="L486" s="104"/>
      <c r="M486" s="104"/>
      <c r="N486" s="104"/>
      <c r="O486" s="104"/>
      <c r="P486" s="104"/>
      <c r="Q486" s="104"/>
      <c r="R486" s="104"/>
      <c r="S486" s="104"/>
      <c r="T486" s="104"/>
      <c r="U486" s="104"/>
      <c r="V486" s="104"/>
      <c r="W486" s="104"/>
      <c r="X486" s="104"/>
      <c r="Y486" s="104"/>
      <c r="Z486" s="104"/>
      <c r="AA486" s="104"/>
      <c r="AB486" s="104"/>
      <c r="AC486" s="104"/>
      <c r="AD486" s="104"/>
      <c r="AE486" s="104"/>
      <c r="AF486" s="104"/>
      <c r="AG486" s="104"/>
      <c r="AH486" s="104"/>
      <c r="AI486" s="104"/>
      <c r="AJ486" s="104"/>
      <c r="AK486" s="104"/>
      <c r="AL486" s="104"/>
      <c r="AM486" s="104"/>
      <c r="AN486" s="104"/>
      <c r="AO486" s="104"/>
      <c r="AP486" s="104"/>
      <c r="AQ486" s="104"/>
      <c r="AR486" s="104"/>
    </row>
    <row r="487" spans="1:44" x14ac:dyDescent="0.25">
      <c r="A487" s="104"/>
      <c r="B487" s="104"/>
      <c r="C487" s="104"/>
      <c r="D487" s="104"/>
      <c r="E487" s="104"/>
      <c r="F487" s="104"/>
      <c r="G487" s="104"/>
      <c r="H487" s="104"/>
      <c r="I487" s="104"/>
      <c r="J487" s="104"/>
      <c r="K487" s="104"/>
      <c r="L487" s="104"/>
      <c r="M487" s="104"/>
      <c r="N487" s="104"/>
      <c r="O487" s="104"/>
      <c r="P487" s="104"/>
      <c r="Q487" s="104"/>
      <c r="R487" s="104"/>
      <c r="S487" s="104"/>
      <c r="T487" s="104"/>
      <c r="U487" s="104"/>
      <c r="V487" s="104"/>
      <c r="W487" s="104"/>
      <c r="X487" s="104"/>
      <c r="Y487" s="104"/>
      <c r="Z487" s="104"/>
      <c r="AA487" s="104"/>
      <c r="AB487" s="104"/>
      <c r="AC487" s="104"/>
      <c r="AD487" s="104"/>
      <c r="AE487" s="104"/>
      <c r="AF487" s="104"/>
      <c r="AG487" s="104"/>
      <c r="AH487" s="104"/>
      <c r="AI487" s="104"/>
      <c r="AJ487" s="104"/>
      <c r="AK487" s="104"/>
      <c r="AL487" s="104"/>
      <c r="AM487" s="104"/>
      <c r="AN487" s="104"/>
      <c r="AO487" s="104"/>
      <c r="AP487" s="104"/>
      <c r="AQ487" s="104"/>
      <c r="AR487" s="104"/>
    </row>
    <row r="488" spans="1:44" x14ac:dyDescent="0.25">
      <c r="A488" s="104"/>
      <c r="B488" s="104"/>
      <c r="C488" s="104"/>
      <c r="D488" s="104"/>
      <c r="E488" s="104"/>
      <c r="F488" s="104"/>
      <c r="G488" s="104"/>
      <c r="H488" s="104"/>
      <c r="I488" s="104"/>
      <c r="J488" s="104"/>
      <c r="K488" s="104"/>
      <c r="L488" s="104"/>
      <c r="M488" s="104"/>
      <c r="N488" s="104"/>
      <c r="O488" s="104"/>
      <c r="P488" s="104"/>
      <c r="Q488" s="104"/>
      <c r="R488" s="104"/>
      <c r="S488" s="104"/>
      <c r="T488" s="104"/>
      <c r="U488" s="104"/>
      <c r="V488" s="104"/>
      <c r="W488" s="104"/>
      <c r="X488" s="104"/>
      <c r="Y488" s="104"/>
      <c r="Z488" s="104"/>
      <c r="AA488" s="104"/>
      <c r="AB488" s="104"/>
      <c r="AC488" s="104"/>
      <c r="AD488" s="104"/>
      <c r="AE488" s="104"/>
      <c r="AF488" s="104"/>
      <c r="AG488" s="104"/>
      <c r="AH488" s="104"/>
      <c r="AI488" s="104"/>
      <c r="AJ488" s="104"/>
      <c r="AK488" s="104"/>
      <c r="AL488" s="104"/>
      <c r="AM488" s="104"/>
      <c r="AN488" s="104"/>
      <c r="AO488" s="104"/>
      <c r="AP488" s="104"/>
      <c r="AQ488" s="104"/>
      <c r="AR488" s="104"/>
    </row>
    <row r="489" spans="1:44" x14ac:dyDescent="0.25">
      <c r="A489" s="104"/>
      <c r="B489" s="104"/>
      <c r="C489" s="104"/>
      <c r="D489" s="104"/>
      <c r="E489" s="104"/>
      <c r="F489" s="104"/>
      <c r="G489" s="104"/>
      <c r="H489" s="104"/>
      <c r="I489" s="104"/>
      <c r="J489" s="104"/>
      <c r="K489" s="104"/>
      <c r="L489" s="104"/>
      <c r="M489" s="104"/>
      <c r="N489" s="104"/>
      <c r="O489" s="104"/>
      <c r="P489" s="104"/>
      <c r="Q489" s="104"/>
      <c r="R489" s="104"/>
      <c r="S489" s="104"/>
      <c r="T489" s="104"/>
      <c r="U489" s="104"/>
      <c r="V489" s="104"/>
      <c r="W489" s="104"/>
      <c r="X489" s="104"/>
      <c r="Y489" s="104"/>
      <c r="Z489" s="104"/>
      <c r="AA489" s="104"/>
      <c r="AB489" s="104"/>
      <c r="AC489" s="104"/>
      <c r="AD489" s="104"/>
      <c r="AE489" s="104"/>
      <c r="AF489" s="104"/>
      <c r="AG489" s="104"/>
      <c r="AH489" s="104"/>
      <c r="AI489" s="104"/>
      <c r="AJ489" s="104"/>
      <c r="AK489" s="104"/>
      <c r="AL489" s="104"/>
      <c r="AM489" s="104"/>
      <c r="AN489" s="104"/>
      <c r="AO489" s="104"/>
      <c r="AP489" s="104"/>
      <c r="AQ489" s="104"/>
      <c r="AR489" s="104"/>
    </row>
    <row r="490" spans="1:44" x14ac:dyDescent="0.25">
      <c r="A490" s="104"/>
      <c r="B490" s="104"/>
      <c r="C490" s="104"/>
      <c r="D490" s="104"/>
      <c r="E490" s="104"/>
      <c r="F490" s="104"/>
      <c r="G490" s="104"/>
      <c r="H490" s="104"/>
      <c r="I490" s="104"/>
      <c r="J490" s="104"/>
      <c r="K490" s="104"/>
      <c r="L490" s="104"/>
      <c r="M490" s="104"/>
      <c r="N490" s="104"/>
      <c r="O490" s="104"/>
      <c r="P490" s="104"/>
      <c r="Q490" s="104"/>
      <c r="R490" s="104"/>
      <c r="S490" s="104"/>
      <c r="T490" s="104"/>
      <c r="U490" s="104"/>
      <c r="V490" s="104"/>
      <c r="W490" s="104"/>
      <c r="X490" s="104"/>
      <c r="Y490" s="104"/>
      <c r="Z490" s="104"/>
      <c r="AA490" s="104"/>
      <c r="AB490" s="104"/>
      <c r="AC490" s="104"/>
      <c r="AD490" s="104"/>
      <c r="AE490" s="104"/>
      <c r="AF490" s="104"/>
      <c r="AG490" s="104"/>
      <c r="AH490" s="104"/>
      <c r="AI490" s="104"/>
      <c r="AJ490" s="104"/>
      <c r="AK490" s="104"/>
      <c r="AL490" s="104"/>
      <c r="AM490" s="104"/>
      <c r="AN490" s="104"/>
      <c r="AO490" s="104"/>
      <c r="AP490" s="104"/>
      <c r="AQ490" s="104"/>
      <c r="AR490" s="104"/>
    </row>
    <row r="491" spans="1:44" x14ac:dyDescent="0.25">
      <c r="A491" s="104"/>
      <c r="B491" s="104"/>
      <c r="C491" s="104"/>
      <c r="D491" s="104"/>
      <c r="E491" s="104"/>
      <c r="F491" s="104"/>
      <c r="G491" s="104"/>
      <c r="H491" s="104"/>
      <c r="I491" s="104"/>
      <c r="J491" s="104"/>
      <c r="K491" s="104"/>
      <c r="L491" s="104"/>
      <c r="M491" s="104"/>
      <c r="N491" s="104"/>
      <c r="O491" s="104"/>
      <c r="P491" s="104"/>
      <c r="Q491" s="104"/>
      <c r="R491" s="104"/>
      <c r="S491" s="104"/>
      <c r="T491" s="104"/>
      <c r="U491" s="104"/>
      <c r="V491" s="104"/>
      <c r="W491" s="104"/>
      <c r="X491" s="104"/>
      <c r="Y491" s="104"/>
      <c r="Z491" s="104"/>
      <c r="AA491" s="104"/>
      <c r="AB491" s="104"/>
      <c r="AC491" s="104"/>
      <c r="AD491" s="104"/>
      <c r="AE491" s="104"/>
      <c r="AF491" s="104"/>
      <c r="AG491" s="104"/>
      <c r="AH491" s="104"/>
      <c r="AI491" s="104"/>
      <c r="AJ491" s="104"/>
      <c r="AK491" s="104"/>
      <c r="AL491" s="104"/>
      <c r="AM491" s="104"/>
      <c r="AN491" s="104"/>
      <c r="AO491" s="104"/>
      <c r="AP491" s="104"/>
      <c r="AQ491" s="104"/>
      <c r="AR491" s="104"/>
    </row>
    <row r="492" spans="1:44" x14ac:dyDescent="0.25">
      <c r="A492" s="104"/>
      <c r="B492" s="104"/>
      <c r="C492" s="104"/>
      <c r="D492" s="104"/>
      <c r="E492" s="104"/>
      <c r="F492" s="104"/>
      <c r="G492" s="104"/>
      <c r="H492" s="104"/>
      <c r="I492" s="104"/>
      <c r="J492" s="104"/>
      <c r="K492" s="104"/>
      <c r="L492" s="104"/>
      <c r="M492" s="104"/>
      <c r="N492" s="104"/>
      <c r="O492" s="104"/>
      <c r="P492" s="104"/>
      <c r="Q492" s="104"/>
      <c r="R492" s="104"/>
      <c r="S492" s="104"/>
      <c r="T492" s="104"/>
      <c r="U492" s="104"/>
      <c r="V492" s="104"/>
      <c r="W492" s="104"/>
      <c r="X492" s="104"/>
      <c r="Y492" s="104"/>
      <c r="Z492" s="104"/>
      <c r="AA492" s="104"/>
      <c r="AB492" s="104"/>
      <c r="AC492" s="104"/>
      <c r="AD492" s="104"/>
      <c r="AE492" s="104"/>
      <c r="AF492" s="104"/>
      <c r="AG492" s="104"/>
      <c r="AH492" s="104"/>
      <c r="AI492" s="104"/>
      <c r="AJ492" s="104"/>
      <c r="AK492" s="104"/>
      <c r="AL492" s="104"/>
      <c r="AM492" s="104"/>
      <c r="AN492" s="104"/>
      <c r="AO492" s="104"/>
      <c r="AP492" s="104"/>
      <c r="AQ492" s="104"/>
      <c r="AR492" s="104"/>
    </row>
    <row r="493" spans="1:44" x14ac:dyDescent="0.25">
      <c r="A493" s="104"/>
      <c r="B493" s="104"/>
      <c r="C493" s="104"/>
      <c r="D493" s="104"/>
      <c r="E493" s="104"/>
      <c r="F493" s="104"/>
      <c r="G493" s="104"/>
      <c r="H493" s="104"/>
      <c r="I493" s="104"/>
      <c r="J493" s="104"/>
      <c r="K493" s="104"/>
      <c r="L493" s="104"/>
      <c r="M493" s="104"/>
      <c r="N493" s="104"/>
      <c r="O493" s="104"/>
      <c r="P493" s="104"/>
      <c r="Q493" s="104"/>
      <c r="R493" s="104"/>
      <c r="S493" s="104"/>
      <c r="T493" s="104"/>
      <c r="U493" s="104"/>
      <c r="V493" s="104"/>
      <c r="W493" s="104"/>
      <c r="X493" s="104"/>
      <c r="Y493" s="104"/>
      <c r="Z493" s="104"/>
      <c r="AA493" s="104"/>
      <c r="AB493" s="104"/>
      <c r="AC493" s="104"/>
      <c r="AD493" s="104"/>
      <c r="AE493" s="104"/>
      <c r="AF493" s="104"/>
      <c r="AG493" s="104"/>
      <c r="AH493" s="104"/>
      <c r="AI493" s="104"/>
      <c r="AJ493" s="104"/>
      <c r="AK493" s="104"/>
      <c r="AL493" s="104"/>
      <c r="AM493" s="104"/>
      <c r="AN493" s="104"/>
      <c r="AO493" s="104"/>
      <c r="AP493" s="104"/>
      <c r="AQ493" s="104"/>
      <c r="AR493" s="104"/>
    </row>
    <row r="494" spans="1:44" x14ac:dyDescent="0.25">
      <c r="A494" s="104"/>
      <c r="B494" s="104"/>
      <c r="C494" s="104"/>
      <c r="D494" s="104"/>
      <c r="E494" s="104"/>
      <c r="F494" s="104"/>
      <c r="G494" s="104"/>
      <c r="H494" s="104"/>
      <c r="I494" s="104"/>
      <c r="J494" s="104"/>
      <c r="K494" s="104"/>
      <c r="L494" s="104"/>
      <c r="M494" s="104"/>
      <c r="N494" s="104"/>
      <c r="O494" s="104"/>
      <c r="P494" s="104"/>
      <c r="Q494" s="104"/>
      <c r="R494" s="104"/>
      <c r="S494" s="104"/>
      <c r="T494" s="104"/>
      <c r="U494" s="104"/>
      <c r="V494" s="104"/>
      <c r="W494" s="104"/>
      <c r="X494" s="104"/>
      <c r="Y494" s="104"/>
      <c r="Z494" s="104"/>
      <c r="AA494" s="104"/>
      <c r="AB494" s="104"/>
      <c r="AC494" s="104"/>
      <c r="AD494" s="104"/>
      <c r="AE494" s="104"/>
      <c r="AF494" s="104"/>
      <c r="AG494" s="104"/>
      <c r="AH494" s="104"/>
      <c r="AI494" s="104"/>
      <c r="AJ494" s="104"/>
      <c r="AK494" s="104"/>
      <c r="AL494" s="104"/>
      <c r="AM494" s="104"/>
      <c r="AN494" s="104"/>
      <c r="AO494" s="104"/>
      <c r="AP494" s="104"/>
      <c r="AQ494" s="104"/>
      <c r="AR494" s="104"/>
    </row>
    <row r="495" spans="1:44" x14ac:dyDescent="0.25">
      <c r="A495" s="104"/>
      <c r="B495" s="104"/>
      <c r="C495" s="104"/>
      <c r="D495" s="104"/>
      <c r="E495" s="104"/>
      <c r="F495" s="104"/>
      <c r="G495" s="104"/>
      <c r="H495" s="104"/>
      <c r="I495" s="104"/>
      <c r="J495" s="104"/>
      <c r="K495" s="104"/>
      <c r="L495" s="104"/>
      <c r="M495" s="104"/>
      <c r="N495" s="104"/>
      <c r="O495" s="104"/>
      <c r="P495" s="104"/>
      <c r="Q495" s="104"/>
      <c r="R495" s="104"/>
      <c r="S495" s="104"/>
      <c r="T495" s="104"/>
      <c r="U495" s="104"/>
      <c r="V495" s="104"/>
      <c r="W495" s="104"/>
      <c r="X495" s="104"/>
      <c r="Y495" s="104"/>
      <c r="Z495" s="104"/>
      <c r="AA495" s="104"/>
      <c r="AB495" s="104"/>
      <c r="AC495" s="104"/>
      <c r="AD495" s="104"/>
      <c r="AE495" s="104"/>
      <c r="AF495" s="104"/>
      <c r="AG495" s="104"/>
      <c r="AH495" s="104"/>
      <c r="AI495" s="104"/>
      <c r="AJ495" s="104"/>
      <c r="AK495" s="104"/>
      <c r="AL495" s="104"/>
      <c r="AM495" s="104"/>
      <c r="AN495" s="104"/>
      <c r="AO495" s="104"/>
      <c r="AP495" s="104"/>
      <c r="AQ495" s="104"/>
      <c r="AR495" s="104"/>
    </row>
    <row r="496" spans="1:44" x14ac:dyDescent="0.25">
      <c r="A496" s="104"/>
      <c r="B496" s="104"/>
      <c r="C496" s="104"/>
      <c r="D496" s="104"/>
      <c r="E496" s="104"/>
      <c r="F496" s="104"/>
      <c r="G496" s="104"/>
      <c r="H496" s="104"/>
      <c r="I496" s="104"/>
      <c r="J496" s="104"/>
      <c r="K496" s="104"/>
      <c r="L496" s="104"/>
      <c r="M496" s="104"/>
      <c r="N496" s="104"/>
      <c r="O496" s="104"/>
      <c r="P496" s="104"/>
      <c r="Q496" s="104"/>
      <c r="R496" s="104"/>
      <c r="S496" s="104"/>
      <c r="T496" s="104"/>
      <c r="U496" s="104"/>
      <c r="V496" s="104"/>
      <c r="W496" s="104"/>
      <c r="X496" s="104"/>
      <c r="Y496" s="104"/>
      <c r="Z496" s="104"/>
      <c r="AA496" s="104"/>
      <c r="AB496" s="104"/>
      <c r="AC496" s="104"/>
      <c r="AD496" s="104"/>
      <c r="AE496" s="104"/>
      <c r="AF496" s="104"/>
      <c r="AG496" s="104"/>
      <c r="AH496" s="104"/>
      <c r="AI496" s="104"/>
      <c r="AJ496" s="104"/>
      <c r="AK496" s="104"/>
      <c r="AL496" s="104"/>
      <c r="AM496" s="104"/>
      <c r="AN496" s="104"/>
      <c r="AO496" s="104"/>
      <c r="AP496" s="104"/>
      <c r="AQ496" s="104"/>
      <c r="AR496" s="104"/>
    </row>
    <row r="497" spans="1:44" x14ac:dyDescent="0.25">
      <c r="A497" s="104"/>
      <c r="B497" s="104"/>
      <c r="C497" s="104"/>
      <c r="D497" s="104"/>
      <c r="E497" s="104"/>
      <c r="F497" s="104"/>
      <c r="G497" s="104"/>
      <c r="H497" s="104"/>
      <c r="I497" s="104"/>
      <c r="J497" s="104"/>
      <c r="K497" s="104"/>
      <c r="L497" s="104"/>
      <c r="M497" s="104"/>
      <c r="N497" s="104"/>
      <c r="O497" s="104"/>
      <c r="P497" s="104"/>
      <c r="Q497" s="104"/>
      <c r="R497" s="104"/>
      <c r="S497" s="104"/>
      <c r="T497" s="104"/>
      <c r="U497" s="104"/>
      <c r="V497" s="104"/>
      <c r="W497" s="104"/>
      <c r="X497" s="104"/>
      <c r="Y497" s="104"/>
      <c r="Z497" s="104"/>
      <c r="AA497" s="104"/>
      <c r="AB497" s="104"/>
      <c r="AC497" s="104"/>
      <c r="AD497" s="104"/>
      <c r="AE497" s="104"/>
      <c r="AF497" s="104"/>
      <c r="AG497" s="104"/>
      <c r="AH497" s="104"/>
      <c r="AI497" s="104"/>
      <c r="AJ497" s="104"/>
      <c r="AK497" s="104"/>
      <c r="AL497" s="104"/>
      <c r="AM497" s="104"/>
      <c r="AN497" s="104"/>
      <c r="AO497" s="104"/>
      <c r="AP497" s="104"/>
      <c r="AQ497" s="104"/>
      <c r="AR497" s="104"/>
    </row>
    <row r="498" spans="1:44" x14ac:dyDescent="0.25">
      <c r="A498" s="104"/>
      <c r="B498" s="104"/>
      <c r="C498" s="104"/>
      <c r="D498" s="104"/>
      <c r="E498" s="104"/>
      <c r="F498" s="104"/>
      <c r="G498" s="104"/>
      <c r="H498" s="104"/>
      <c r="I498" s="104"/>
      <c r="J498" s="104"/>
      <c r="K498" s="104"/>
      <c r="L498" s="104"/>
      <c r="M498" s="104"/>
      <c r="N498" s="104"/>
      <c r="O498" s="104"/>
      <c r="P498" s="104"/>
      <c r="Q498" s="104"/>
      <c r="R498" s="104"/>
      <c r="S498" s="104"/>
      <c r="T498" s="104"/>
      <c r="U498" s="104"/>
      <c r="V498" s="104"/>
      <c r="W498" s="104"/>
      <c r="X498" s="104"/>
      <c r="Y498" s="104"/>
      <c r="Z498" s="104"/>
      <c r="AA498" s="104"/>
      <c r="AB498" s="104"/>
      <c r="AC498" s="104"/>
      <c r="AD498" s="104"/>
      <c r="AE498" s="104"/>
      <c r="AF498" s="104"/>
      <c r="AG498" s="104"/>
      <c r="AH498" s="104"/>
      <c r="AI498" s="104"/>
      <c r="AJ498" s="104"/>
      <c r="AK498" s="104"/>
      <c r="AL498" s="104"/>
      <c r="AM498" s="104"/>
      <c r="AN498" s="104"/>
      <c r="AO498" s="104"/>
      <c r="AP498" s="104"/>
      <c r="AQ498" s="104"/>
      <c r="AR498" s="104"/>
    </row>
    <row r="499" spans="1:44" x14ac:dyDescent="0.25">
      <c r="A499" s="104"/>
      <c r="B499" s="104"/>
      <c r="C499" s="104"/>
      <c r="D499" s="104"/>
      <c r="E499" s="104"/>
      <c r="F499" s="104"/>
      <c r="G499" s="104"/>
      <c r="H499" s="104"/>
      <c r="I499" s="104"/>
      <c r="J499" s="104"/>
      <c r="K499" s="104"/>
      <c r="L499" s="104"/>
      <c r="M499" s="104"/>
      <c r="N499" s="104"/>
      <c r="O499" s="104"/>
      <c r="P499" s="104"/>
      <c r="Q499" s="104"/>
      <c r="R499" s="104"/>
      <c r="S499" s="104"/>
      <c r="T499" s="104"/>
      <c r="U499" s="104"/>
      <c r="V499" s="104"/>
      <c r="W499" s="104"/>
      <c r="X499" s="104"/>
      <c r="Y499" s="104"/>
      <c r="Z499" s="104"/>
      <c r="AA499" s="104"/>
      <c r="AB499" s="104"/>
      <c r="AC499" s="104"/>
      <c r="AD499" s="104"/>
      <c r="AE499" s="104"/>
      <c r="AF499" s="104"/>
      <c r="AG499" s="104"/>
      <c r="AH499" s="104"/>
      <c r="AI499" s="104"/>
      <c r="AJ499" s="104"/>
      <c r="AK499" s="104"/>
      <c r="AL499" s="104"/>
      <c r="AM499" s="104"/>
      <c r="AN499" s="104"/>
      <c r="AO499" s="104"/>
      <c r="AP499" s="104"/>
      <c r="AQ499" s="104"/>
      <c r="AR499" s="104"/>
    </row>
    <row r="500" spans="1:44" x14ac:dyDescent="0.25">
      <c r="A500" s="104"/>
      <c r="B500" s="104"/>
      <c r="C500" s="104"/>
      <c r="D500" s="104"/>
      <c r="E500" s="104"/>
      <c r="F500" s="104"/>
      <c r="G500" s="104"/>
      <c r="H500" s="104"/>
      <c r="I500" s="104"/>
      <c r="J500" s="104"/>
      <c r="K500" s="104"/>
      <c r="L500" s="104"/>
      <c r="M500" s="104"/>
      <c r="N500" s="104"/>
      <c r="O500" s="104"/>
      <c r="P500" s="104"/>
      <c r="Q500" s="104"/>
      <c r="R500" s="104"/>
      <c r="S500" s="104"/>
      <c r="T500" s="104"/>
      <c r="U500" s="104"/>
      <c r="V500" s="104"/>
      <c r="W500" s="104"/>
      <c r="X500" s="104"/>
      <c r="Y500" s="104"/>
      <c r="Z500" s="104"/>
      <c r="AA500" s="104"/>
      <c r="AB500" s="104"/>
      <c r="AC500" s="104"/>
      <c r="AD500" s="104"/>
      <c r="AE500" s="104"/>
      <c r="AF500" s="104"/>
      <c r="AG500" s="104"/>
      <c r="AH500" s="104"/>
      <c r="AI500" s="104"/>
      <c r="AJ500" s="104"/>
      <c r="AK500" s="104"/>
      <c r="AL500" s="104"/>
      <c r="AM500" s="104"/>
      <c r="AN500" s="104"/>
      <c r="AO500" s="104"/>
      <c r="AP500" s="104"/>
      <c r="AQ500" s="104"/>
      <c r="AR500" s="104"/>
    </row>
    <row r="501" spans="1:44" x14ac:dyDescent="0.25">
      <c r="A501" s="104"/>
      <c r="B501" s="104"/>
      <c r="C501" s="104"/>
      <c r="D501" s="104"/>
      <c r="E501" s="104"/>
      <c r="F501" s="104"/>
      <c r="G501" s="104"/>
      <c r="H501" s="104"/>
      <c r="I501" s="104"/>
      <c r="J501" s="104"/>
      <c r="K501" s="104"/>
      <c r="L501" s="104"/>
      <c r="M501" s="104"/>
      <c r="N501" s="104"/>
      <c r="O501" s="104"/>
      <c r="P501" s="104"/>
      <c r="Q501" s="104"/>
      <c r="R501" s="104"/>
      <c r="S501" s="104"/>
      <c r="T501" s="104"/>
      <c r="U501" s="104"/>
      <c r="V501" s="104"/>
      <c r="W501" s="104"/>
      <c r="X501" s="104"/>
      <c r="Y501" s="104"/>
      <c r="Z501" s="104"/>
      <c r="AA501" s="104"/>
      <c r="AB501" s="104"/>
      <c r="AC501" s="104"/>
      <c r="AD501" s="104"/>
      <c r="AE501" s="104"/>
      <c r="AF501" s="104"/>
      <c r="AG501" s="104"/>
      <c r="AH501" s="104"/>
      <c r="AI501" s="104"/>
      <c r="AJ501" s="104"/>
      <c r="AK501" s="104"/>
      <c r="AL501" s="104"/>
      <c r="AM501" s="104"/>
      <c r="AN501" s="104"/>
      <c r="AO501" s="104"/>
      <c r="AP501" s="104"/>
      <c r="AQ501" s="104"/>
      <c r="AR501" s="104"/>
    </row>
    <row r="502" spans="1:44" x14ac:dyDescent="0.25">
      <c r="A502" s="104"/>
      <c r="B502" s="104"/>
      <c r="C502" s="104"/>
      <c r="D502" s="104"/>
      <c r="E502" s="104"/>
      <c r="F502" s="104"/>
      <c r="G502" s="104"/>
      <c r="H502" s="104"/>
      <c r="I502" s="104"/>
      <c r="J502" s="104"/>
      <c r="K502" s="104"/>
      <c r="L502" s="104"/>
      <c r="M502" s="104"/>
      <c r="N502" s="104"/>
      <c r="O502" s="104"/>
      <c r="P502" s="104"/>
      <c r="Q502" s="104"/>
      <c r="R502" s="104"/>
      <c r="S502" s="104"/>
      <c r="T502" s="104"/>
      <c r="U502" s="104"/>
      <c r="V502" s="104"/>
      <c r="W502" s="104"/>
      <c r="X502" s="104"/>
      <c r="Y502" s="104"/>
      <c r="Z502" s="104"/>
      <c r="AA502" s="104"/>
      <c r="AB502" s="104"/>
      <c r="AC502" s="104"/>
      <c r="AD502" s="104"/>
      <c r="AE502" s="104"/>
      <c r="AF502" s="104"/>
      <c r="AG502" s="104"/>
      <c r="AH502" s="104"/>
      <c r="AI502" s="104"/>
      <c r="AJ502" s="104"/>
      <c r="AK502" s="104"/>
      <c r="AL502" s="104"/>
      <c r="AM502" s="104"/>
      <c r="AN502" s="104"/>
      <c r="AO502" s="104"/>
      <c r="AP502" s="104"/>
      <c r="AQ502" s="104"/>
      <c r="AR502" s="104"/>
    </row>
    <row r="503" spans="1:44" x14ac:dyDescent="0.25">
      <c r="A503" s="104"/>
      <c r="B503" s="104"/>
      <c r="C503" s="104"/>
      <c r="D503" s="104"/>
      <c r="E503" s="104"/>
      <c r="F503" s="104"/>
      <c r="G503" s="104"/>
      <c r="H503" s="104"/>
      <c r="I503" s="104"/>
      <c r="J503" s="104"/>
      <c r="K503" s="104"/>
      <c r="L503" s="104"/>
      <c r="M503" s="104"/>
      <c r="N503" s="104"/>
      <c r="O503" s="104"/>
      <c r="P503" s="104"/>
      <c r="Q503" s="104"/>
      <c r="R503" s="104"/>
      <c r="S503" s="104"/>
      <c r="T503" s="104"/>
      <c r="U503" s="104"/>
      <c r="V503" s="104"/>
      <c r="W503" s="104"/>
      <c r="X503" s="104"/>
      <c r="Y503" s="104"/>
      <c r="Z503" s="104"/>
      <c r="AA503" s="104"/>
      <c r="AB503" s="104"/>
      <c r="AC503" s="104"/>
      <c r="AD503" s="104"/>
      <c r="AE503" s="104"/>
      <c r="AF503" s="104"/>
      <c r="AG503" s="104"/>
      <c r="AH503" s="104"/>
      <c r="AI503" s="104"/>
      <c r="AJ503" s="104"/>
      <c r="AK503" s="104"/>
      <c r="AL503" s="104"/>
      <c r="AM503" s="104"/>
      <c r="AN503" s="104"/>
      <c r="AO503" s="104"/>
      <c r="AP503" s="104"/>
      <c r="AQ503" s="104"/>
      <c r="AR503" s="104"/>
    </row>
    <row r="504" spans="1:44" x14ac:dyDescent="0.25">
      <c r="A504" s="104"/>
      <c r="B504" s="104"/>
      <c r="C504" s="104"/>
      <c r="D504" s="104"/>
      <c r="E504" s="104"/>
      <c r="F504" s="104"/>
      <c r="G504" s="104"/>
      <c r="H504" s="104"/>
      <c r="I504" s="104"/>
      <c r="J504" s="104"/>
      <c r="K504" s="104"/>
      <c r="L504" s="104"/>
      <c r="M504" s="104"/>
      <c r="N504" s="104"/>
      <c r="O504" s="104"/>
      <c r="P504" s="104"/>
      <c r="Q504" s="104"/>
      <c r="R504" s="104"/>
      <c r="S504" s="104"/>
      <c r="T504" s="104"/>
      <c r="U504" s="104"/>
      <c r="V504" s="104"/>
      <c r="W504" s="104"/>
      <c r="X504" s="104"/>
      <c r="Y504" s="104"/>
      <c r="Z504" s="104"/>
      <c r="AA504" s="104"/>
      <c r="AB504" s="104"/>
      <c r="AC504" s="104"/>
      <c r="AD504" s="104"/>
      <c r="AE504" s="104"/>
      <c r="AF504" s="104"/>
      <c r="AG504" s="104"/>
      <c r="AH504" s="104"/>
      <c r="AI504" s="104"/>
      <c r="AJ504" s="104"/>
      <c r="AK504" s="104"/>
      <c r="AL504" s="104"/>
      <c r="AM504" s="104"/>
      <c r="AN504" s="104"/>
      <c r="AO504" s="104"/>
      <c r="AP504" s="104"/>
      <c r="AQ504" s="104"/>
      <c r="AR504" s="104"/>
    </row>
    <row r="505" spans="1:44" x14ac:dyDescent="0.25">
      <c r="A505" s="104"/>
      <c r="B505" s="104"/>
      <c r="C505" s="104"/>
      <c r="D505" s="104"/>
      <c r="E505" s="104"/>
      <c r="F505" s="104"/>
      <c r="G505" s="104"/>
      <c r="H505" s="104"/>
      <c r="I505" s="104"/>
      <c r="J505" s="104"/>
      <c r="K505" s="104"/>
      <c r="L505" s="104"/>
      <c r="M505" s="104"/>
      <c r="N505" s="104"/>
      <c r="O505" s="104"/>
      <c r="P505" s="104"/>
      <c r="Q505" s="104"/>
      <c r="R505" s="104"/>
      <c r="S505" s="104"/>
      <c r="T505" s="104"/>
      <c r="U505" s="104"/>
      <c r="V505" s="104"/>
      <c r="W505" s="104"/>
      <c r="X505" s="104"/>
      <c r="Y505" s="104"/>
      <c r="Z505" s="104"/>
      <c r="AA505" s="104"/>
      <c r="AB505" s="104"/>
      <c r="AC505" s="104"/>
      <c r="AD505" s="104"/>
      <c r="AE505" s="104"/>
      <c r="AF505" s="104"/>
      <c r="AG505" s="104"/>
      <c r="AH505" s="104"/>
      <c r="AI505" s="104"/>
      <c r="AJ505" s="104"/>
      <c r="AK505" s="104"/>
      <c r="AL505" s="104"/>
      <c r="AM505" s="104"/>
      <c r="AN505" s="104"/>
      <c r="AO505" s="104"/>
      <c r="AP505" s="104"/>
      <c r="AQ505" s="104"/>
      <c r="AR505" s="104"/>
    </row>
    <row r="506" spans="1:44" x14ac:dyDescent="0.25">
      <c r="A506" s="104"/>
      <c r="B506" s="104"/>
      <c r="C506" s="104"/>
      <c r="D506" s="104"/>
      <c r="E506" s="104"/>
      <c r="F506" s="104"/>
      <c r="G506" s="104"/>
      <c r="H506" s="104"/>
      <c r="I506" s="104"/>
      <c r="J506" s="104"/>
      <c r="K506" s="104"/>
      <c r="L506" s="104"/>
      <c r="M506" s="104"/>
      <c r="N506" s="104"/>
      <c r="O506" s="104"/>
      <c r="P506" s="104"/>
      <c r="Q506" s="104"/>
      <c r="R506" s="104"/>
      <c r="S506" s="104"/>
      <c r="T506" s="104"/>
      <c r="U506" s="104"/>
      <c r="V506" s="104"/>
      <c r="W506" s="104"/>
      <c r="X506" s="104"/>
      <c r="Y506" s="104"/>
      <c r="Z506" s="104"/>
      <c r="AA506" s="104"/>
      <c r="AB506" s="104"/>
      <c r="AC506" s="104"/>
      <c r="AD506" s="104"/>
      <c r="AE506" s="104"/>
      <c r="AF506" s="104"/>
      <c r="AG506" s="104"/>
      <c r="AH506" s="104"/>
      <c r="AI506" s="104"/>
      <c r="AJ506" s="104"/>
      <c r="AK506" s="104"/>
      <c r="AL506" s="104"/>
      <c r="AM506" s="104"/>
      <c r="AN506" s="104"/>
      <c r="AO506" s="104"/>
      <c r="AP506" s="104"/>
      <c r="AQ506" s="104"/>
      <c r="AR506" s="104"/>
    </row>
  </sheetData>
  <sheetProtection algorithmName="SHA-512" hashValue="oE4sNVtFlvOhdhioeA3EgSvsHr2+gGg3CXOGsUttsrGhoa8oYqGAsu8/woRMob8p75ptbNPxbly47pCF9eOKKw==" saltValue="DC9IfSuI/OmpldUJvEq92w==" spinCount="100000" sheet="1" objects="1" scenarios="1" selectLockedCells="1"/>
  <mergeCells count="1">
    <mergeCell ref="D12:V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zpostavljeno xmlns="60a86061-f1e0-424f-8408-c380001360a9">false</Izpostavljeno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E21F56045E044EAFBBD26282583E45" ma:contentTypeVersion="3" ma:contentTypeDescription="Ustvari nov dokument." ma:contentTypeScope="" ma:versionID="3371c336f8b3b4b21e6c2770a83d7314">
  <xsd:schema xmlns:xsd="http://www.w3.org/2001/XMLSchema" xmlns:xs="http://www.w3.org/2001/XMLSchema" xmlns:p="http://schemas.microsoft.com/office/2006/metadata/properties" xmlns:ns1="http://schemas.microsoft.com/sharepoint/v3" xmlns:ns2="60a86061-f1e0-424f-8408-c380001360a9" targetNamespace="http://schemas.microsoft.com/office/2006/metadata/properties" ma:root="true" ma:fieldsID="a12514f2e30c7c7b0305a925e1074774" ns1:_="" ns2:_="">
    <xsd:import namespace="http://schemas.microsoft.com/sharepoint/v3"/>
    <xsd:import namespace="60a86061-f1e0-424f-8408-c380001360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Izpostavlje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Razporejanje začetnega datuma" ma:description="»Načrtovanje začetnega datuma« je stolpec mesta, ki ga je ustvarila funkcija objavljanja. Uporablja se za določanje datuma in ure, ko se ta stran prvič prikaže obiskovalcem strani." ma:internalName="PublishingStartDate">
      <xsd:simpleType>
        <xsd:restriction base="dms:Unknown"/>
      </xsd:simpleType>
    </xsd:element>
    <xsd:element name="PublishingExpirationDate" ma:index="9" nillable="true" ma:displayName="Razporejanje končnega datuma" ma:description="»Načrtovanje končnega datuma« je stolpec mesta, ki ga je ustvarila funkcija objavljanja. Uporablja se za določanje datuma in ure, ko se ta stran ne prikaže več obiskovalcem mesta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86061-f1e0-424f-8408-c380001360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zpostavljeno" ma:index="11" nillable="true" ma:displayName="Izpostavljeno" ma:default="0" ma:internalName="Izpostavljeno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15DB86-41FE-4C76-A562-E8B00294B7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EFAE6F-523B-4FC7-8E54-E5DEEE154D37}">
  <ds:schemaRefs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sharepoint/v3"/>
    <ds:schemaRef ds:uri="http://schemas.microsoft.com/office/2006/documentManagement/types"/>
    <ds:schemaRef ds:uri="60a86061-f1e0-424f-8408-c380001360a9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A3B3BC-3DEB-417F-9885-45436BFFD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a86061-f1e0-424f-8408-c380001360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RSEE_razredi</vt:lpstr>
      <vt:lpstr>Regresijske krivulje</vt:lpstr>
    </vt:vector>
  </TitlesOfParts>
  <Company>Institut "Jožef Stefan" - CEU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Stane Merse</dc:creator>
  <cp:lastModifiedBy>Alenka Topolovec Virant</cp:lastModifiedBy>
  <dcterms:created xsi:type="dcterms:W3CDTF">2016-12-14T09:03:58Z</dcterms:created>
  <dcterms:modified xsi:type="dcterms:W3CDTF">2020-12-14T14:13:26Z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0x01010010E21F56045E044EAFBBD26282583E45</vt:lpwstr>
  </property>
</Properties>
</file>